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!!!SYSTEM!!!\USERS\ACER\Desktop\Documente Stela Pînzaru\Rapoarte 2020 anual\"/>
    </mc:Choice>
  </mc:AlternateContent>
  <bookViews>
    <workbookView xWindow="9480" yWindow="105" windowWidth="9570" windowHeight="11760"/>
  </bookViews>
  <sheets>
    <sheet name="1" sheetId="24" r:id="rId1"/>
    <sheet name="2" sheetId="27" r:id="rId2"/>
    <sheet name="3" sheetId="20" r:id="rId3"/>
    <sheet name="4" sheetId="32" r:id="rId4"/>
    <sheet name="5" sheetId="33" r:id="rId5"/>
    <sheet name="6" sheetId="35" r:id="rId6"/>
    <sheet name="7" sheetId="36" r:id="rId7"/>
    <sheet name="8" sheetId="34" r:id="rId8"/>
    <sheet name="9" sheetId="28" r:id="rId9"/>
    <sheet name="10" sheetId="37" r:id="rId10"/>
    <sheet name="11" sheetId="38" r:id="rId11"/>
    <sheet name="12" sheetId="39" r:id="rId12"/>
    <sheet name="13" sheetId="40" r:id="rId13"/>
    <sheet name="14" sheetId="41" r:id="rId14"/>
    <sheet name="15" sheetId="42" r:id="rId15"/>
    <sheet name="indicatori" sheetId="25" r:id="rId16"/>
  </sheets>
  <externalReferences>
    <externalReference r:id="rId17"/>
  </externalReferences>
  <definedNames>
    <definedName name="Raion" localSheetId="15">'1'!$H$33</definedName>
    <definedName name="Raion">'1'!$H$33</definedName>
    <definedName name="Rubrici">[1]populatia!$D$6:$DA$6</definedName>
    <definedName name="Tabel_Populatia">[1]populatia!$D$6:$DA$1000</definedName>
    <definedName name="_xlnm.Print_Area" localSheetId="9">'10'!$A$1:$N$28</definedName>
    <definedName name="_xlnm.Print_Area" localSheetId="14">'15'!$A$2:$M$24</definedName>
  </definedNames>
  <calcPr calcId="152511"/>
</workbook>
</file>

<file path=xl/calcChain.xml><?xml version="1.0" encoding="utf-8"?>
<calcChain xmlns="http://schemas.openxmlformats.org/spreadsheetml/2006/main">
  <c r="M21" i="38" l="1"/>
  <c r="L21" i="38"/>
  <c r="K21" i="38"/>
  <c r="F21" i="38"/>
  <c r="G21" i="38"/>
  <c r="H21" i="38"/>
  <c r="I21" i="38"/>
  <c r="J22" i="37"/>
  <c r="E12" i="32"/>
  <c r="L20" i="42"/>
  <c r="M20" i="42"/>
  <c r="F20" i="40"/>
  <c r="I20" i="40"/>
  <c r="J20" i="40"/>
  <c r="K20" i="38"/>
  <c r="L20" i="40"/>
  <c r="L20" i="38" s="1"/>
  <c r="M20" i="40"/>
  <c r="E25" i="37"/>
  <c r="E21" i="37"/>
  <c r="E17" i="37"/>
  <c r="E13" i="37"/>
  <c r="F6" i="38"/>
  <c r="G6" i="38"/>
  <c r="H6" i="38"/>
  <c r="I6" i="38"/>
  <c r="J6" i="38"/>
  <c r="K6" i="38"/>
  <c r="L6" i="38"/>
  <c r="M6" i="38"/>
  <c r="E12" i="37"/>
  <c r="E14" i="37"/>
  <c r="E15" i="37"/>
  <c r="E16" i="37"/>
  <c r="E18" i="37"/>
  <c r="E19" i="37"/>
  <c r="E20" i="37"/>
  <c r="E22" i="37"/>
  <c r="E23" i="37"/>
  <c r="E24" i="37"/>
  <c r="E26" i="37"/>
  <c r="E27" i="37"/>
  <c r="E28" i="37"/>
  <c r="E11" i="37"/>
  <c r="F10" i="37"/>
  <c r="G10" i="37"/>
  <c r="H10" i="37"/>
  <c r="I10" i="37"/>
  <c r="J10" i="37"/>
  <c r="K10" i="37"/>
  <c r="L10" i="37"/>
  <c r="M10" i="37"/>
  <c r="E10" i="37"/>
  <c r="F23" i="20"/>
  <c r="G23" i="20"/>
  <c r="H23" i="20"/>
  <c r="I23" i="20"/>
  <c r="J23" i="20"/>
  <c r="K23" i="20"/>
  <c r="L23" i="20"/>
  <c r="M23" i="20"/>
  <c r="E23" i="20"/>
  <c r="E20" i="34"/>
  <c r="D1112" i="25" s="1"/>
  <c r="F20" i="35"/>
  <c r="H36" i="27" s="1"/>
  <c r="G20" i="35"/>
  <c r="C539" i="25" s="1"/>
  <c r="H20" i="35"/>
  <c r="C573" i="25" s="1"/>
  <c r="I20" i="35"/>
  <c r="J20" i="35"/>
  <c r="C641" i="25" s="1"/>
  <c r="K20" i="35"/>
  <c r="L20" i="35"/>
  <c r="M20" i="35"/>
  <c r="G39" i="27" s="1"/>
  <c r="E20" i="35"/>
  <c r="G36" i="27" s="1"/>
  <c r="F19" i="38"/>
  <c r="G19" i="38"/>
  <c r="H19" i="38"/>
  <c r="I19" i="38"/>
  <c r="J19" i="38"/>
  <c r="K19" i="38"/>
  <c r="L19" i="38"/>
  <c r="M19" i="38"/>
  <c r="F18" i="38"/>
  <c r="G18" i="38"/>
  <c r="H18" i="38"/>
  <c r="I18" i="38"/>
  <c r="J18" i="38"/>
  <c r="K18" i="38"/>
  <c r="L18" i="38"/>
  <c r="M18" i="38"/>
  <c r="F17" i="38"/>
  <c r="G17" i="38"/>
  <c r="H17" i="38"/>
  <c r="I17" i="38"/>
  <c r="J17" i="38"/>
  <c r="K17" i="38"/>
  <c r="L17" i="38"/>
  <c r="M17" i="38"/>
  <c r="F16" i="38"/>
  <c r="G16" i="38"/>
  <c r="H16" i="38"/>
  <c r="I16" i="38"/>
  <c r="J16" i="38"/>
  <c r="K16" i="38"/>
  <c r="L16" i="38"/>
  <c r="M16" i="38"/>
  <c r="F15" i="38"/>
  <c r="G15" i="38"/>
  <c r="H15" i="38"/>
  <c r="I15" i="38"/>
  <c r="J15" i="38"/>
  <c r="K15" i="38"/>
  <c r="L15" i="38"/>
  <c r="M15" i="38"/>
  <c r="F14" i="38"/>
  <c r="G14" i="38"/>
  <c r="H14" i="38"/>
  <c r="I14" i="38"/>
  <c r="J14" i="38"/>
  <c r="K14" i="38"/>
  <c r="L14" i="38"/>
  <c r="M14" i="38"/>
  <c r="F13" i="38"/>
  <c r="G13" i="38"/>
  <c r="H13" i="38"/>
  <c r="I13" i="38"/>
  <c r="J13" i="38"/>
  <c r="K13" i="38"/>
  <c r="L13" i="38"/>
  <c r="M13" i="38"/>
  <c r="F12" i="38"/>
  <c r="G12" i="38"/>
  <c r="H12" i="38"/>
  <c r="I12" i="38"/>
  <c r="J12" i="38"/>
  <c r="K12" i="38"/>
  <c r="L12" i="38"/>
  <c r="M12" i="38"/>
  <c r="F11" i="38"/>
  <c r="G11" i="38"/>
  <c r="H11" i="38"/>
  <c r="I11" i="38"/>
  <c r="J11" i="38"/>
  <c r="K11" i="38"/>
  <c r="L11" i="38"/>
  <c r="M11" i="38"/>
  <c r="F10" i="38"/>
  <c r="G10" i="38"/>
  <c r="H10" i="38"/>
  <c r="I10" i="38"/>
  <c r="J10" i="38"/>
  <c r="K10" i="38"/>
  <c r="L10" i="38"/>
  <c r="M10" i="38"/>
  <c r="F9" i="38"/>
  <c r="G9" i="38"/>
  <c r="H9" i="38"/>
  <c r="I9" i="38"/>
  <c r="J9" i="38"/>
  <c r="K9" i="38"/>
  <c r="L9" i="38"/>
  <c r="M9" i="38"/>
  <c r="F8" i="38"/>
  <c r="G8" i="38"/>
  <c r="H8" i="38"/>
  <c r="I8" i="38"/>
  <c r="J8" i="38"/>
  <c r="K8" i="38"/>
  <c r="L8" i="38"/>
  <c r="M8" i="38"/>
  <c r="F7" i="38"/>
  <c r="G7" i="38"/>
  <c r="H7" i="38"/>
  <c r="I7" i="38"/>
  <c r="J7" i="38"/>
  <c r="K7" i="38"/>
  <c r="L7" i="38"/>
  <c r="M7" i="38"/>
  <c r="F28" i="37"/>
  <c r="G28" i="37"/>
  <c r="H28" i="37"/>
  <c r="I28" i="37"/>
  <c r="J28" i="37"/>
  <c r="K28" i="37"/>
  <c r="L28" i="37"/>
  <c r="M28" i="37"/>
  <c r="F27" i="37"/>
  <c r="G27" i="37"/>
  <c r="H27" i="37"/>
  <c r="I27" i="37"/>
  <c r="J27" i="37"/>
  <c r="K27" i="37"/>
  <c r="L27" i="37"/>
  <c r="M27" i="37"/>
  <c r="F26" i="37"/>
  <c r="G26" i="37"/>
  <c r="H26" i="37"/>
  <c r="I26" i="37"/>
  <c r="J26" i="37"/>
  <c r="K26" i="37"/>
  <c r="L26" i="37"/>
  <c r="M26" i="37"/>
  <c r="F25" i="37"/>
  <c r="G25" i="37"/>
  <c r="H25" i="37"/>
  <c r="I25" i="37"/>
  <c r="J25" i="37"/>
  <c r="K25" i="37"/>
  <c r="L25" i="37"/>
  <c r="M25" i="37"/>
  <c r="N25" i="37"/>
  <c r="F24" i="37"/>
  <c r="G24" i="37"/>
  <c r="H24" i="37"/>
  <c r="I24" i="37"/>
  <c r="J24" i="37"/>
  <c r="K24" i="37"/>
  <c r="L24" i="37"/>
  <c r="M24" i="37"/>
  <c r="F23" i="37"/>
  <c r="G23" i="37"/>
  <c r="H23" i="37"/>
  <c r="I23" i="37"/>
  <c r="J23" i="37"/>
  <c r="K23" i="37"/>
  <c r="L23" i="37"/>
  <c r="M23" i="37"/>
  <c r="F22" i="37"/>
  <c r="G22" i="37"/>
  <c r="H22" i="37"/>
  <c r="I22" i="37"/>
  <c r="K22" i="37"/>
  <c r="L22" i="37"/>
  <c r="M22" i="37"/>
  <c r="F21" i="37"/>
  <c r="G21" i="37"/>
  <c r="H21" i="37"/>
  <c r="I21" i="37"/>
  <c r="J21" i="37"/>
  <c r="K21" i="37"/>
  <c r="L21" i="37"/>
  <c r="M21" i="37"/>
  <c r="F20" i="37"/>
  <c r="G20" i="37"/>
  <c r="H20" i="37"/>
  <c r="I20" i="37"/>
  <c r="J20" i="37"/>
  <c r="K20" i="37"/>
  <c r="L20" i="37"/>
  <c r="M20" i="37"/>
  <c r="F19" i="37"/>
  <c r="G19" i="37"/>
  <c r="H19" i="37"/>
  <c r="I19" i="37"/>
  <c r="J19" i="37"/>
  <c r="K19" i="37"/>
  <c r="L19" i="37"/>
  <c r="M19" i="37"/>
  <c r="F18" i="37"/>
  <c r="G18" i="37"/>
  <c r="H18" i="37"/>
  <c r="I18" i="37"/>
  <c r="J18" i="37"/>
  <c r="K18" i="37"/>
  <c r="L18" i="37"/>
  <c r="M18" i="37"/>
  <c r="F17" i="37"/>
  <c r="G17" i="37"/>
  <c r="H17" i="37"/>
  <c r="I17" i="37"/>
  <c r="J17" i="37"/>
  <c r="K17" i="37"/>
  <c r="L17" i="37"/>
  <c r="M17" i="37"/>
  <c r="F16" i="37"/>
  <c r="G16" i="37"/>
  <c r="H16" i="37"/>
  <c r="I16" i="37"/>
  <c r="J16" i="37"/>
  <c r="K16" i="37"/>
  <c r="L16" i="37"/>
  <c r="M16" i="37"/>
  <c r="F15" i="37"/>
  <c r="G15" i="37"/>
  <c r="H15" i="37"/>
  <c r="I15" i="37"/>
  <c r="J15" i="37"/>
  <c r="K15" i="37"/>
  <c r="L15" i="37"/>
  <c r="M15" i="37"/>
  <c r="F14" i="37"/>
  <c r="G14" i="37"/>
  <c r="H14" i="37"/>
  <c r="I14" i="37"/>
  <c r="J14" i="37"/>
  <c r="K14" i="37"/>
  <c r="L14" i="37"/>
  <c r="M14" i="37"/>
  <c r="F13" i="37"/>
  <c r="G13" i="37"/>
  <c r="H13" i="37"/>
  <c r="I13" i="37"/>
  <c r="J13" i="37"/>
  <c r="K13" i="37"/>
  <c r="L13" i="37"/>
  <c r="M13" i="37"/>
  <c r="F12" i="37"/>
  <c r="G12" i="37"/>
  <c r="H12" i="37"/>
  <c r="I12" i="37"/>
  <c r="J12" i="37"/>
  <c r="K12" i="37"/>
  <c r="L12" i="37"/>
  <c r="M12" i="37"/>
  <c r="F11" i="37"/>
  <c r="G11" i="37"/>
  <c r="H11" i="37"/>
  <c r="I11" i="37"/>
  <c r="J11" i="37"/>
  <c r="K11" i="37"/>
  <c r="L11" i="37"/>
  <c r="M11" i="37"/>
  <c r="M22" i="42"/>
  <c r="L22" i="42"/>
  <c r="K22" i="42"/>
  <c r="J22" i="42"/>
  <c r="I22" i="42"/>
  <c r="H22" i="42"/>
  <c r="G22" i="42"/>
  <c r="F22" i="42"/>
  <c r="M22" i="40"/>
  <c r="L22" i="40"/>
  <c r="K22" i="40"/>
  <c r="J22" i="40"/>
  <c r="I22" i="40"/>
  <c r="H22" i="40"/>
  <c r="G22" i="40"/>
  <c r="F22" i="40"/>
  <c r="C1148" i="25"/>
  <c r="C1147" i="25"/>
  <c r="C1146" i="25"/>
  <c r="C1145" i="25"/>
  <c r="C1144" i="25"/>
  <c r="C1143" i="25"/>
  <c r="C1142" i="25"/>
  <c r="C1141" i="25"/>
  <c r="C1140" i="25"/>
  <c r="C1139" i="25"/>
  <c r="C1138" i="25"/>
  <c r="C1137" i="25"/>
  <c r="C1136" i="25"/>
  <c r="C1135" i="25"/>
  <c r="C1134" i="25"/>
  <c r="C1133" i="25"/>
  <c r="C1132" i="25"/>
  <c r="C1131" i="25"/>
  <c r="D1130" i="25"/>
  <c r="D1129" i="25"/>
  <c r="D1128" i="25"/>
  <c r="D1127" i="25"/>
  <c r="D1126" i="25"/>
  <c r="D1125" i="25"/>
  <c r="D1124" i="25"/>
  <c r="D1123" i="25"/>
  <c r="D1122" i="25"/>
  <c r="D1121" i="25"/>
  <c r="D1120" i="25"/>
  <c r="D1119" i="25"/>
  <c r="D1118" i="25"/>
  <c r="D1117" i="25"/>
  <c r="D1116" i="25"/>
  <c r="C1130" i="25"/>
  <c r="C1129" i="25"/>
  <c r="C1128" i="25"/>
  <c r="C1127" i="25"/>
  <c r="C1126" i="25"/>
  <c r="C1125" i="25"/>
  <c r="C1124" i="25"/>
  <c r="C1123" i="25"/>
  <c r="C1122" i="25"/>
  <c r="C1121" i="25"/>
  <c r="C1120" i="25"/>
  <c r="C1119" i="25"/>
  <c r="C1118" i="25"/>
  <c r="C1117" i="25"/>
  <c r="C1116" i="25"/>
  <c r="D1115" i="25"/>
  <c r="D1114" i="25"/>
  <c r="D1113" i="25"/>
  <c r="C1115" i="25"/>
  <c r="C1114" i="25"/>
  <c r="C1113" i="25"/>
  <c r="C1112" i="25"/>
  <c r="C1111" i="25"/>
  <c r="D1097" i="25"/>
  <c r="C1097" i="25"/>
  <c r="C1096" i="25"/>
  <c r="M20" i="34"/>
  <c r="D1109" i="25" s="1"/>
  <c r="L20" i="34"/>
  <c r="C1106" i="25" s="1"/>
  <c r="K20" i="34"/>
  <c r="D1103" i="25" s="1"/>
  <c r="J20" i="34"/>
  <c r="R36" i="27" s="1"/>
  <c r="I20" i="34"/>
  <c r="C914" i="25" s="1"/>
  <c r="H20" i="34"/>
  <c r="C880" i="25" s="1"/>
  <c r="G20" i="34"/>
  <c r="C846" i="25" s="1"/>
  <c r="F20" i="34"/>
  <c r="N36" i="27" s="1"/>
  <c r="F22" i="34"/>
  <c r="G22" i="34"/>
  <c r="H22" i="34"/>
  <c r="I22" i="34"/>
  <c r="J22" i="34"/>
  <c r="K22" i="34"/>
  <c r="L22" i="34"/>
  <c r="M22" i="34"/>
  <c r="E22" i="34"/>
  <c r="F22" i="35"/>
  <c r="G22" i="35"/>
  <c r="H22" i="35"/>
  <c r="I22" i="35"/>
  <c r="J22" i="35"/>
  <c r="K22" i="35"/>
  <c r="L22" i="35"/>
  <c r="M22" i="35"/>
  <c r="E22" i="35"/>
  <c r="F6" i="32"/>
  <c r="C184" i="25" s="1"/>
  <c r="F8" i="32"/>
  <c r="F10" i="32"/>
  <c r="F13" i="32"/>
  <c r="F14" i="32"/>
  <c r="C192" i="25" s="1"/>
  <c r="F15" i="32"/>
  <c r="C193" i="25" s="1"/>
  <c r="F16" i="32"/>
  <c r="C194" i="25" s="1"/>
  <c r="F19" i="32"/>
  <c r="C197" i="25" s="1"/>
  <c r="G6" i="32"/>
  <c r="C218" i="25" s="1"/>
  <c r="G8" i="32"/>
  <c r="G10" i="32"/>
  <c r="C222" i="25" s="1"/>
  <c r="G13" i="32"/>
  <c r="G14" i="32"/>
  <c r="C226" i="25" s="1"/>
  <c r="G15" i="32"/>
  <c r="C227" i="25" s="1"/>
  <c r="G16" i="32"/>
  <c r="C228" i="25" s="1"/>
  <c r="G19" i="32"/>
  <c r="C231" i="25" s="1"/>
  <c r="H6" i="32"/>
  <c r="C252" i="25" s="1"/>
  <c r="H8" i="32"/>
  <c r="C254" i="25" s="1"/>
  <c r="H10" i="32"/>
  <c r="H13" i="32"/>
  <c r="C259" i="25" s="1"/>
  <c r="H14" i="32"/>
  <c r="C260" i="25" s="1"/>
  <c r="H15" i="32"/>
  <c r="C261" i="25" s="1"/>
  <c r="H16" i="32"/>
  <c r="C262" i="25" s="1"/>
  <c r="H19" i="32"/>
  <c r="C265" i="25" s="1"/>
  <c r="I6" i="32"/>
  <c r="C286" i="25" s="1"/>
  <c r="I8" i="32"/>
  <c r="I10" i="32"/>
  <c r="C290" i="25" s="1"/>
  <c r="I13" i="32"/>
  <c r="C293" i="25" s="1"/>
  <c r="I14" i="32"/>
  <c r="C294" i="25" s="1"/>
  <c r="I15" i="32"/>
  <c r="C295" i="25" s="1"/>
  <c r="I16" i="32"/>
  <c r="C296" i="25" s="1"/>
  <c r="I19" i="32"/>
  <c r="C299" i="25" s="1"/>
  <c r="J6" i="32"/>
  <c r="C320" i="25" s="1"/>
  <c r="J8" i="32"/>
  <c r="C322" i="25" s="1"/>
  <c r="J10" i="32"/>
  <c r="C324" i="25" s="1"/>
  <c r="J13" i="32"/>
  <c r="C327" i="25" s="1"/>
  <c r="J14" i="32"/>
  <c r="C328" i="25" s="1"/>
  <c r="J15" i="32"/>
  <c r="C329" i="25" s="1"/>
  <c r="J16" i="32"/>
  <c r="J19" i="32"/>
  <c r="C333" i="25" s="1"/>
  <c r="K6" i="32"/>
  <c r="C354" i="25" s="1"/>
  <c r="K8" i="32"/>
  <c r="K10" i="32"/>
  <c r="C358" i="25" s="1"/>
  <c r="K13" i="32"/>
  <c r="C361" i="25" s="1"/>
  <c r="K14" i="32"/>
  <c r="C362" i="25" s="1"/>
  <c r="K15" i="32"/>
  <c r="C363" i="25" s="1"/>
  <c r="K16" i="32"/>
  <c r="K19" i="32"/>
  <c r="C367" i="25" s="1"/>
  <c r="L6" i="32"/>
  <c r="L8" i="32"/>
  <c r="L10" i="32"/>
  <c r="L13" i="32"/>
  <c r="C395" i="25" s="1"/>
  <c r="L14" i="32"/>
  <c r="C396" i="25" s="1"/>
  <c r="L15" i="32"/>
  <c r="C397" i="25" s="1"/>
  <c r="L16" i="32"/>
  <c r="L19" i="32"/>
  <c r="C401" i="25" s="1"/>
  <c r="M6" i="32"/>
  <c r="C422" i="25" s="1"/>
  <c r="M8" i="32"/>
  <c r="C424" i="25" s="1"/>
  <c r="M10" i="32"/>
  <c r="M13" i="32"/>
  <c r="C429" i="25" s="1"/>
  <c r="M14" i="32"/>
  <c r="C430" i="25" s="1"/>
  <c r="M15" i="32"/>
  <c r="C431" i="25" s="1"/>
  <c r="M16" i="32"/>
  <c r="C432" i="25" s="1"/>
  <c r="M19" i="32"/>
  <c r="C435" i="25" s="1"/>
  <c r="E6" i="32"/>
  <c r="C150" i="25" s="1"/>
  <c r="E8" i="32"/>
  <c r="C152" i="25" s="1"/>
  <c r="E10" i="32"/>
  <c r="C154" i="25" s="1"/>
  <c r="E13" i="32"/>
  <c r="E14" i="32"/>
  <c r="E15" i="32"/>
  <c r="E16" i="32"/>
  <c r="C160" i="25" s="1"/>
  <c r="E19" i="32"/>
  <c r="C163" i="25" s="1"/>
  <c r="L23" i="32"/>
  <c r="C1110" i="25" s="1"/>
  <c r="C1093" i="25"/>
  <c r="C1094" i="25"/>
  <c r="C1095" i="25"/>
  <c r="C1092" i="25"/>
  <c r="C1089" i="25"/>
  <c r="C1090" i="25"/>
  <c r="C1091" i="25"/>
  <c r="C1088" i="25"/>
  <c r="C1085" i="25"/>
  <c r="C1086" i="25"/>
  <c r="C1087" i="25"/>
  <c r="C1084" i="25"/>
  <c r="C1081" i="25"/>
  <c r="C1082" i="25"/>
  <c r="C1083" i="25"/>
  <c r="C1080" i="25"/>
  <c r="C1077" i="25"/>
  <c r="C1078" i="25"/>
  <c r="C1079" i="25"/>
  <c r="C1076" i="25"/>
  <c r="C1075" i="25"/>
  <c r="C1074" i="25"/>
  <c r="C1071" i="25"/>
  <c r="C1072" i="25"/>
  <c r="C1073" i="25"/>
  <c r="C1070" i="25"/>
  <c r="C1067" i="25"/>
  <c r="C1068" i="25"/>
  <c r="C1069" i="25"/>
  <c r="C1066" i="25"/>
  <c r="C1063" i="25"/>
  <c r="C1064" i="25"/>
  <c r="C1065" i="25"/>
  <c r="C1062" i="25"/>
  <c r="C1059" i="25"/>
  <c r="C1060" i="25"/>
  <c r="C1061" i="25"/>
  <c r="C1058" i="25"/>
  <c r="C1055" i="25"/>
  <c r="C1056" i="25"/>
  <c r="C1057" i="25"/>
  <c r="C1054" i="25"/>
  <c r="C1053" i="25"/>
  <c r="C1052" i="25"/>
  <c r="C1037" i="25"/>
  <c r="C1038" i="25"/>
  <c r="C1039" i="25"/>
  <c r="C1040" i="25"/>
  <c r="C1041" i="25"/>
  <c r="C1042" i="25"/>
  <c r="C1043" i="25"/>
  <c r="C1044" i="25"/>
  <c r="C1045" i="25"/>
  <c r="C1046" i="25"/>
  <c r="C1047" i="25"/>
  <c r="C1048" i="25"/>
  <c r="C1049" i="25"/>
  <c r="C1051" i="25"/>
  <c r="C1036" i="25"/>
  <c r="C1019" i="25"/>
  <c r="C1020" i="25"/>
  <c r="C1021" i="25"/>
  <c r="C1022" i="25"/>
  <c r="C1023" i="25"/>
  <c r="C1024" i="25"/>
  <c r="C1025" i="25"/>
  <c r="C1026" i="25"/>
  <c r="C1027" i="25"/>
  <c r="C1028" i="25"/>
  <c r="C1029" i="25"/>
  <c r="C1030" i="25"/>
  <c r="C1031" i="25"/>
  <c r="C1032" i="25"/>
  <c r="C1033" i="25"/>
  <c r="C1034" i="25"/>
  <c r="C1035" i="25"/>
  <c r="C1018" i="25"/>
  <c r="C1003" i="25"/>
  <c r="C1004" i="25"/>
  <c r="C1005" i="25"/>
  <c r="C1006" i="25"/>
  <c r="C1007" i="25"/>
  <c r="C1008" i="25"/>
  <c r="C1009" i="25"/>
  <c r="C1010" i="25"/>
  <c r="C1011" i="25"/>
  <c r="C1012" i="25"/>
  <c r="C1013" i="25"/>
  <c r="C1014" i="25"/>
  <c r="C1015" i="25"/>
  <c r="C1017" i="25"/>
  <c r="C1002" i="25"/>
  <c r="C985" i="25"/>
  <c r="C986" i="25"/>
  <c r="C987" i="25"/>
  <c r="C988" i="25"/>
  <c r="C989" i="25"/>
  <c r="C990" i="25"/>
  <c r="C991" i="25"/>
  <c r="C992" i="25"/>
  <c r="C993" i="25"/>
  <c r="C994" i="25"/>
  <c r="C995" i="25"/>
  <c r="C996" i="25"/>
  <c r="C997" i="25"/>
  <c r="C998" i="25"/>
  <c r="C999" i="25"/>
  <c r="C1000" i="25"/>
  <c r="C1001" i="25"/>
  <c r="C984" i="25"/>
  <c r="C969" i="25"/>
  <c r="C970" i="25"/>
  <c r="C971" i="25"/>
  <c r="C972" i="25"/>
  <c r="C973" i="25"/>
  <c r="C974" i="25"/>
  <c r="C975" i="25"/>
  <c r="C976" i="25"/>
  <c r="C977" i="25"/>
  <c r="C978" i="25"/>
  <c r="C979" i="25"/>
  <c r="C980" i="25"/>
  <c r="C981" i="25"/>
  <c r="C983" i="25"/>
  <c r="C968" i="25"/>
  <c r="C951" i="25"/>
  <c r="C952" i="25"/>
  <c r="C953" i="25"/>
  <c r="C954" i="25"/>
  <c r="C955" i="25"/>
  <c r="C956" i="25"/>
  <c r="C957" i="25"/>
  <c r="C958" i="25"/>
  <c r="C959" i="25"/>
  <c r="C960" i="25"/>
  <c r="C961" i="25"/>
  <c r="C962" i="25"/>
  <c r="C963" i="25"/>
  <c r="C964" i="25"/>
  <c r="C965" i="25"/>
  <c r="C966" i="25"/>
  <c r="C967" i="25"/>
  <c r="C950" i="25"/>
  <c r="C935" i="25"/>
  <c r="C936" i="25"/>
  <c r="C937" i="25"/>
  <c r="C938" i="25"/>
  <c r="C939" i="25"/>
  <c r="C940" i="25"/>
  <c r="C941" i="25"/>
  <c r="C942" i="25"/>
  <c r="C943" i="25"/>
  <c r="C944" i="25"/>
  <c r="C945" i="25"/>
  <c r="C946" i="25"/>
  <c r="C947" i="25"/>
  <c r="C949" i="25"/>
  <c r="C934" i="25"/>
  <c r="C917" i="25"/>
  <c r="C918" i="25"/>
  <c r="C919" i="25"/>
  <c r="C920" i="25"/>
  <c r="C921" i="25"/>
  <c r="C922" i="25"/>
  <c r="C923" i="25"/>
  <c r="C924" i="25"/>
  <c r="C925" i="25"/>
  <c r="C926" i="25"/>
  <c r="C927" i="25"/>
  <c r="C928" i="25"/>
  <c r="C929" i="25"/>
  <c r="C930" i="25"/>
  <c r="C931" i="25"/>
  <c r="C932" i="25"/>
  <c r="C933" i="25"/>
  <c r="C916" i="25"/>
  <c r="C901" i="25"/>
  <c r="C902" i="25"/>
  <c r="C903" i="25"/>
  <c r="C904" i="25"/>
  <c r="C905" i="25"/>
  <c r="C906" i="25"/>
  <c r="C907" i="25"/>
  <c r="C908" i="25"/>
  <c r="C909" i="25"/>
  <c r="C910" i="25"/>
  <c r="C911" i="25"/>
  <c r="C912" i="25"/>
  <c r="C913" i="25"/>
  <c r="C915" i="25"/>
  <c r="C900" i="25"/>
  <c r="C883" i="25"/>
  <c r="C884" i="25"/>
  <c r="C885" i="25"/>
  <c r="C886" i="25"/>
  <c r="C887" i="25"/>
  <c r="C888" i="25"/>
  <c r="C889" i="25"/>
  <c r="C890" i="25"/>
  <c r="C891" i="25"/>
  <c r="C892" i="25"/>
  <c r="C893" i="25"/>
  <c r="C894" i="25"/>
  <c r="C895" i="25"/>
  <c r="C896" i="25"/>
  <c r="C897" i="25"/>
  <c r="C898" i="25"/>
  <c r="C899" i="25"/>
  <c r="C882" i="25"/>
  <c r="C867" i="25"/>
  <c r="C868" i="25"/>
  <c r="C869" i="25"/>
  <c r="C870" i="25"/>
  <c r="C871" i="25"/>
  <c r="C872" i="25"/>
  <c r="C873" i="25"/>
  <c r="C874" i="25"/>
  <c r="C875" i="25"/>
  <c r="C876" i="25"/>
  <c r="C877" i="25"/>
  <c r="C878" i="25"/>
  <c r="C879" i="25"/>
  <c r="C881" i="25"/>
  <c r="C866" i="25"/>
  <c r="C849" i="25"/>
  <c r="C850" i="25"/>
  <c r="C851" i="25"/>
  <c r="C852" i="25"/>
  <c r="C853" i="25"/>
  <c r="C854" i="25"/>
  <c r="C855" i="25"/>
  <c r="C856" i="25"/>
  <c r="C857" i="25"/>
  <c r="C858" i="25"/>
  <c r="C859" i="25"/>
  <c r="C860" i="25"/>
  <c r="C861" i="25"/>
  <c r="C862" i="25"/>
  <c r="C863" i="25"/>
  <c r="C864" i="25"/>
  <c r="C865" i="25"/>
  <c r="C848" i="25"/>
  <c r="C833" i="25"/>
  <c r="C834" i="25"/>
  <c r="C835" i="25"/>
  <c r="C836" i="25"/>
  <c r="C837" i="25"/>
  <c r="C838" i="25"/>
  <c r="C839" i="25"/>
  <c r="C840" i="25"/>
  <c r="C841" i="25"/>
  <c r="C842" i="25"/>
  <c r="C843" i="25"/>
  <c r="C844" i="25"/>
  <c r="C845" i="25"/>
  <c r="C847" i="25"/>
  <c r="C832" i="25"/>
  <c r="C815" i="25"/>
  <c r="C816" i="25"/>
  <c r="C817" i="25"/>
  <c r="C818" i="25"/>
  <c r="C819" i="25"/>
  <c r="C820" i="25"/>
  <c r="C821" i="25"/>
  <c r="C822" i="25"/>
  <c r="C823" i="25"/>
  <c r="C824" i="25"/>
  <c r="C825" i="25"/>
  <c r="C826" i="25"/>
  <c r="C827" i="25"/>
  <c r="C828" i="25"/>
  <c r="C829" i="25"/>
  <c r="C830" i="25"/>
  <c r="C831" i="25"/>
  <c r="C814" i="25"/>
  <c r="C799" i="25"/>
  <c r="C800" i="25"/>
  <c r="C801" i="25"/>
  <c r="C802" i="25"/>
  <c r="C803" i="25"/>
  <c r="C804" i="25"/>
  <c r="C805" i="25"/>
  <c r="C806" i="25"/>
  <c r="C807" i="25"/>
  <c r="C808" i="25"/>
  <c r="C809" i="25"/>
  <c r="C810" i="25"/>
  <c r="C811" i="25"/>
  <c r="C813" i="25"/>
  <c r="C798" i="25"/>
  <c r="C781" i="25"/>
  <c r="C782" i="25"/>
  <c r="C783" i="25"/>
  <c r="C784" i="25"/>
  <c r="C785" i="25"/>
  <c r="C786" i="25"/>
  <c r="C787" i="25"/>
  <c r="C788" i="25"/>
  <c r="C789" i="25"/>
  <c r="C790" i="25"/>
  <c r="C791" i="25"/>
  <c r="C792" i="25"/>
  <c r="C793" i="25"/>
  <c r="C794" i="25"/>
  <c r="C795" i="25"/>
  <c r="C796" i="25"/>
  <c r="C797" i="25"/>
  <c r="C780" i="25"/>
  <c r="C765" i="25"/>
  <c r="C766" i="25"/>
  <c r="C767" i="25"/>
  <c r="C768" i="25"/>
  <c r="C769" i="25"/>
  <c r="C770" i="25"/>
  <c r="C771" i="25"/>
  <c r="C772" i="25"/>
  <c r="C773" i="25"/>
  <c r="C774" i="25"/>
  <c r="C775" i="25"/>
  <c r="C776" i="25"/>
  <c r="C777" i="25"/>
  <c r="C779" i="25"/>
  <c r="C764" i="25"/>
  <c r="C747" i="25"/>
  <c r="C748" i="25"/>
  <c r="C749" i="25"/>
  <c r="C750" i="25"/>
  <c r="C751" i="25"/>
  <c r="C752" i="25"/>
  <c r="C753" i="25"/>
  <c r="C754" i="25"/>
  <c r="C755" i="25"/>
  <c r="C756" i="25"/>
  <c r="C757" i="25"/>
  <c r="C758" i="25"/>
  <c r="C759" i="25"/>
  <c r="C760" i="25"/>
  <c r="C761" i="25"/>
  <c r="C762" i="25"/>
  <c r="C763" i="25"/>
  <c r="C746" i="25"/>
  <c r="C745" i="25"/>
  <c r="C730" i="25"/>
  <c r="C731" i="25"/>
  <c r="C732" i="25"/>
  <c r="C733" i="25"/>
  <c r="C734" i="25"/>
  <c r="C735" i="25"/>
  <c r="C736" i="25"/>
  <c r="C737" i="25"/>
  <c r="C738" i="25"/>
  <c r="C739" i="25"/>
  <c r="C740" i="25"/>
  <c r="C741" i="25"/>
  <c r="C742" i="25"/>
  <c r="C744" i="25"/>
  <c r="C729" i="25"/>
  <c r="C712" i="25"/>
  <c r="C713" i="25"/>
  <c r="C714" i="25"/>
  <c r="C715" i="25"/>
  <c r="C716" i="25"/>
  <c r="C717" i="25"/>
  <c r="C718" i="25"/>
  <c r="C719" i="25"/>
  <c r="C720" i="25"/>
  <c r="C721" i="25"/>
  <c r="C722" i="25"/>
  <c r="C723" i="25"/>
  <c r="C724" i="25"/>
  <c r="C725" i="25"/>
  <c r="C726" i="25"/>
  <c r="C727" i="25"/>
  <c r="C728" i="25"/>
  <c r="C711" i="25"/>
  <c r="C696" i="25"/>
  <c r="C697" i="25"/>
  <c r="C698" i="25"/>
  <c r="C699" i="25"/>
  <c r="C700" i="25"/>
  <c r="C701" i="25"/>
  <c r="C702" i="25"/>
  <c r="C703" i="25"/>
  <c r="C704" i="25"/>
  <c r="C705" i="25"/>
  <c r="C706" i="25"/>
  <c r="C707" i="25"/>
  <c r="C708" i="25"/>
  <c r="C710" i="25"/>
  <c r="C695" i="25"/>
  <c r="C678" i="25"/>
  <c r="C679" i="25"/>
  <c r="C680" i="25"/>
  <c r="C681" i="25"/>
  <c r="C682" i="25"/>
  <c r="C683" i="25"/>
  <c r="C684" i="25"/>
  <c r="C685" i="25"/>
  <c r="C686" i="25"/>
  <c r="C687" i="25"/>
  <c r="C688" i="25"/>
  <c r="C689" i="25"/>
  <c r="C690" i="25"/>
  <c r="C691" i="25"/>
  <c r="C692" i="25"/>
  <c r="C693" i="25"/>
  <c r="C694" i="25"/>
  <c r="C677" i="25"/>
  <c r="C662" i="25"/>
  <c r="C663" i="25"/>
  <c r="C664" i="25"/>
  <c r="C665" i="25"/>
  <c r="C666" i="25"/>
  <c r="C667" i="25"/>
  <c r="C668" i="25"/>
  <c r="C669" i="25"/>
  <c r="C670" i="25"/>
  <c r="C671" i="25"/>
  <c r="C672" i="25"/>
  <c r="C673" i="25"/>
  <c r="C674" i="25"/>
  <c r="C676" i="25"/>
  <c r="C661" i="25"/>
  <c r="C644" i="25"/>
  <c r="C645" i="25"/>
  <c r="C646" i="25"/>
  <c r="C647" i="25"/>
  <c r="C648" i="25"/>
  <c r="C649" i="25"/>
  <c r="C650" i="25"/>
  <c r="C651" i="25"/>
  <c r="C652" i="25"/>
  <c r="C653" i="25"/>
  <c r="C654" i="25"/>
  <c r="C655" i="25"/>
  <c r="C656" i="25"/>
  <c r="C657" i="25"/>
  <c r="C658" i="25"/>
  <c r="C659" i="25"/>
  <c r="C660" i="25"/>
  <c r="C643" i="25"/>
  <c r="C628" i="25"/>
  <c r="C629" i="25"/>
  <c r="C630" i="25"/>
  <c r="C631" i="25"/>
  <c r="C632" i="25"/>
  <c r="C633" i="25"/>
  <c r="C634" i="25"/>
  <c r="C635" i="25"/>
  <c r="C636" i="25"/>
  <c r="C637" i="25"/>
  <c r="C638" i="25"/>
  <c r="C639" i="25"/>
  <c r="C640" i="25"/>
  <c r="C642" i="25"/>
  <c r="C627" i="25"/>
  <c r="C610" i="25"/>
  <c r="C611" i="25"/>
  <c r="C612" i="25"/>
  <c r="C613" i="25"/>
  <c r="C614" i="25"/>
  <c r="C615" i="25"/>
  <c r="C616" i="25"/>
  <c r="C617" i="25"/>
  <c r="C618" i="25"/>
  <c r="C619" i="25"/>
  <c r="C620" i="25"/>
  <c r="C621" i="25"/>
  <c r="C622" i="25"/>
  <c r="C623" i="25"/>
  <c r="C624" i="25"/>
  <c r="C625" i="25"/>
  <c r="C626" i="25"/>
  <c r="C609" i="25"/>
  <c r="C594" i="25"/>
  <c r="C595" i="25"/>
  <c r="C596" i="25"/>
  <c r="C597" i="25"/>
  <c r="C598" i="25"/>
  <c r="C599" i="25"/>
  <c r="C600" i="25"/>
  <c r="C601" i="25"/>
  <c r="C602" i="25"/>
  <c r="C603" i="25"/>
  <c r="C604" i="25"/>
  <c r="C605" i="25"/>
  <c r="C606" i="25"/>
  <c r="C608" i="25"/>
  <c r="C593" i="25"/>
  <c r="C576" i="25"/>
  <c r="C577" i="25"/>
  <c r="C578" i="25"/>
  <c r="C579" i="25"/>
  <c r="C580" i="25"/>
  <c r="C581" i="25"/>
  <c r="C582" i="25"/>
  <c r="C583" i="25"/>
  <c r="C584" i="25"/>
  <c r="C585" i="25"/>
  <c r="C586" i="25"/>
  <c r="C587" i="25"/>
  <c r="C588" i="25"/>
  <c r="C589" i="25"/>
  <c r="C590" i="25"/>
  <c r="C591" i="25"/>
  <c r="C592" i="25"/>
  <c r="C575" i="25"/>
  <c r="C560" i="25"/>
  <c r="C561" i="25"/>
  <c r="C562" i="25"/>
  <c r="C563" i="25"/>
  <c r="C564" i="25"/>
  <c r="C565" i="25"/>
  <c r="C566" i="25"/>
  <c r="C567" i="25"/>
  <c r="C568" i="25"/>
  <c r="C569" i="25"/>
  <c r="C570" i="25"/>
  <c r="C571" i="25"/>
  <c r="C572" i="25"/>
  <c r="C574" i="25"/>
  <c r="C559" i="25"/>
  <c r="C542" i="25"/>
  <c r="C543" i="25"/>
  <c r="C544" i="25"/>
  <c r="C545" i="25"/>
  <c r="C546" i="25"/>
  <c r="C547" i="25"/>
  <c r="C548" i="25"/>
  <c r="C549" i="25"/>
  <c r="C550" i="25"/>
  <c r="C551" i="25"/>
  <c r="C552" i="25"/>
  <c r="C553" i="25"/>
  <c r="C554" i="25"/>
  <c r="C555" i="25"/>
  <c r="C556" i="25"/>
  <c r="C557" i="25"/>
  <c r="C558" i="25"/>
  <c r="C541" i="25"/>
  <c r="C526" i="25"/>
  <c r="C527" i="25"/>
  <c r="C528" i="25"/>
  <c r="C529" i="25"/>
  <c r="C530" i="25"/>
  <c r="C531" i="25"/>
  <c r="C532" i="25"/>
  <c r="C533" i="25"/>
  <c r="C534" i="25"/>
  <c r="C535" i="25"/>
  <c r="C536" i="25"/>
  <c r="C537" i="25"/>
  <c r="C538" i="25"/>
  <c r="C540" i="25"/>
  <c r="C525" i="25"/>
  <c r="C508" i="25"/>
  <c r="C509" i="25"/>
  <c r="C510" i="25"/>
  <c r="C511" i="25"/>
  <c r="C512" i="25"/>
  <c r="C513" i="25"/>
  <c r="C514" i="25"/>
  <c r="C515" i="25"/>
  <c r="C516" i="25"/>
  <c r="C517" i="25"/>
  <c r="C518" i="25"/>
  <c r="C519" i="25"/>
  <c r="C520" i="25"/>
  <c r="C521" i="25"/>
  <c r="C522" i="25"/>
  <c r="C523" i="25"/>
  <c r="C524" i="25"/>
  <c r="C507" i="25"/>
  <c r="C492" i="25"/>
  <c r="C493" i="25"/>
  <c r="C494" i="25"/>
  <c r="C495" i="25"/>
  <c r="C496" i="25"/>
  <c r="C497" i="25"/>
  <c r="C498" i="25"/>
  <c r="C499" i="25"/>
  <c r="C500" i="25"/>
  <c r="C501" i="25"/>
  <c r="C502" i="25"/>
  <c r="C503" i="25"/>
  <c r="C504" i="25"/>
  <c r="C506" i="25"/>
  <c r="C491" i="25"/>
  <c r="C474" i="25"/>
  <c r="C475" i="25"/>
  <c r="C476" i="25"/>
  <c r="C477" i="25"/>
  <c r="C478" i="25"/>
  <c r="C479" i="25"/>
  <c r="C480" i="25"/>
  <c r="C481" i="25"/>
  <c r="C482" i="25"/>
  <c r="C483" i="25"/>
  <c r="C484" i="25"/>
  <c r="C485" i="25"/>
  <c r="C486" i="25"/>
  <c r="C487" i="25"/>
  <c r="C488" i="25"/>
  <c r="C489" i="25"/>
  <c r="C490" i="25"/>
  <c r="C473" i="25"/>
  <c r="C458" i="25"/>
  <c r="C459" i="25"/>
  <c r="C460" i="25"/>
  <c r="C461" i="25"/>
  <c r="C462" i="25"/>
  <c r="C463" i="25"/>
  <c r="C464" i="25"/>
  <c r="C465" i="25"/>
  <c r="C466" i="25"/>
  <c r="C467" i="25"/>
  <c r="C468" i="25"/>
  <c r="C469" i="25"/>
  <c r="C470" i="25"/>
  <c r="C472" i="25"/>
  <c r="C457" i="25"/>
  <c r="C440" i="25"/>
  <c r="C441" i="25"/>
  <c r="C442" i="25"/>
  <c r="C443" i="25"/>
  <c r="C444" i="25"/>
  <c r="C445" i="25"/>
  <c r="C446" i="25"/>
  <c r="C447" i="25"/>
  <c r="C448" i="25"/>
  <c r="C449" i="25"/>
  <c r="C450" i="25"/>
  <c r="C451" i="25"/>
  <c r="C452" i="25"/>
  <c r="C453" i="25"/>
  <c r="C454" i="25"/>
  <c r="C455" i="25"/>
  <c r="C456" i="25"/>
  <c r="C439" i="25"/>
  <c r="C438" i="25"/>
  <c r="M7" i="32"/>
  <c r="C423" i="25" s="1"/>
  <c r="M9" i="32"/>
  <c r="C425" i="25" s="1"/>
  <c r="C426" i="25"/>
  <c r="M11" i="32"/>
  <c r="C427" i="25" s="1"/>
  <c r="M12" i="32"/>
  <c r="C428" i="25" s="1"/>
  <c r="M17" i="32"/>
  <c r="C433" i="25" s="1"/>
  <c r="M18" i="32"/>
  <c r="C434" i="25" s="1"/>
  <c r="M21" i="32"/>
  <c r="C437" i="25" s="1"/>
  <c r="L7" i="32"/>
  <c r="C389" i="25" s="1"/>
  <c r="C390" i="25"/>
  <c r="L9" i="32"/>
  <c r="C391" i="25" s="1"/>
  <c r="C392" i="25"/>
  <c r="L11" i="32"/>
  <c r="C393" i="25" s="1"/>
  <c r="L12" i="32"/>
  <c r="C394" i="25" s="1"/>
  <c r="C398" i="25"/>
  <c r="L17" i="32"/>
  <c r="C399" i="25" s="1"/>
  <c r="L18" i="32"/>
  <c r="C400" i="25" s="1"/>
  <c r="L21" i="32"/>
  <c r="C403" i="25" s="1"/>
  <c r="C388" i="25"/>
  <c r="K7" i="32"/>
  <c r="C355" i="25" s="1"/>
  <c r="C356" i="25"/>
  <c r="K9" i="32"/>
  <c r="C357" i="25" s="1"/>
  <c r="K11" i="32"/>
  <c r="C359" i="25" s="1"/>
  <c r="K12" i="32"/>
  <c r="C360" i="25" s="1"/>
  <c r="C364" i="25"/>
  <c r="K17" i="32"/>
  <c r="C365" i="25" s="1"/>
  <c r="K18" i="32"/>
  <c r="C366" i="25" s="1"/>
  <c r="K21" i="32"/>
  <c r="C369" i="25" s="1"/>
  <c r="J7" i="32"/>
  <c r="C321" i="25" s="1"/>
  <c r="J9" i="32"/>
  <c r="C323" i="25" s="1"/>
  <c r="J11" i="32"/>
  <c r="C325" i="25" s="1"/>
  <c r="J12" i="32"/>
  <c r="C326" i="25" s="1"/>
  <c r="C330" i="25"/>
  <c r="J17" i="32"/>
  <c r="C331" i="25" s="1"/>
  <c r="J18" i="32"/>
  <c r="C332" i="25" s="1"/>
  <c r="C335" i="25"/>
  <c r="I7" i="32"/>
  <c r="C287" i="25" s="1"/>
  <c r="C288" i="25"/>
  <c r="I9" i="32"/>
  <c r="C289" i="25" s="1"/>
  <c r="I11" i="32"/>
  <c r="C291" i="25" s="1"/>
  <c r="I12" i="32"/>
  <c r="C292" i="25" s="1"/>
  <c r="I17" i="32"/>
  <c r="C297" i="25" s="1"/>
  <c r="I18" i="32"/>
  <c r="C298" i="25" s="1"/>
  <c r="I21" i="32"/>
  <c r="C301" i="25"/>
  <c r="H7" i="32"/>
  <c r="C253" i="25" s="1"/>
  <c r="H9" i="32"/>
  <c r="C255" i="25" s="1"/>
  <c r="C256" i="25"/>
  <c r="H11" i="32"/>
  <c r="C257" i="25" s="1"/>
  <c r="H12" i="32"/>
  <c r="C258" i="25" s="1"/>
  <c r="H17" i="32"/>
  <c r="C263" i="25" s="1"/>
  <c r="H18" i="32"/>
  <c r="C264" i="25" s="1"/>
  <c r="H21" i="32"/>
  <c r="C267" i="25" s="1"/>
  <c r="G7" i="32"/>
  <c r="C219" i="25" s="1"/>
  <c r="C220" i="25"/>
  <c r="G9" i="32"/>
  <c r="C221" i="25" s="1"/>
  <c r="G11" i="32"/>
  <c r="C223" i="25" s="1"/>
  <c r="G12" i="32"/>
  <c r="C224" i="25" s="1"/>
  <c r="C225" i="25"/>
  <c r="G17" i="32"/>
  <c r="C229" i="25" s="1"/>
  <c r="G18" i="32"/>
  <c r="C230" i="25" s="1"/>
  <c r="G21" i="32"/>
  <c r="C233" i="25" s="1"/>
  <c r="F7" i="32"/>
  <c r="C185" i="25" s="1"/>
  <c r="C186" i="25"/>
  <c r="F9" i="32"/>
  <c r="C187" i="25" s="1"/>
  <c r="C188" i="25"/>
  <c r="F11" i="32"/>
  <c r="C189" i="25" s="1"/>
  <c r="F12" i="32"/>
  <c r="C190" i="25" s="1"/>
  <c r="C191" i="25"/>
  <c r="F17" i="32"/>
  <c r="C195" i="25" s="1"/>
  <c r="F18" i="32"/>
  <c r="C196" i="25" s="1"/>
  <c r="F21" i="32"/>
  <c r="C199" i="25" s="1"/>
  <c r="E7" i="32"/>
  <c r="C151" i="25" s="1"/>
  <c r="E9" i="32"/>
  <c r="C153" i="25" s="1"/>
  <c r="E11" i="32"/>
  <c r="C155" i="25" s="1"/>
  <c r="C156" i="25"/>
  <c r="C157" i="25"/>
  <c r="C158" i="25"/>
  <c r="C159" i="25"/>
  <c r="E17" i="32"/>
  <c r="C161" i="25" s="1"/>
  <c r="E18" i="32"/>
  <c r="C162" i="25"/>
  <c r="E21" i="32"/>
  <c r="C165" i="25" s="1"/>
  <c r="E11" i="20"/>
  <c r="C133" i="25" s="1"/>
  <c r="F11" i="20"/>
  <c r="C167" i="25" s="1"/>
  <c r="G11" i="20"/>
  <c r="C201" i="25" s="1"/>
  <c r="H11" i="20"/>
  <c r="C235" i="25"/>
  <c r="I11" i="20"/>
  <c r="C269" i="25" s="1"/>
  <c r="J11" i="20"/>
  <c r="C303" i="25" s="1"/>
  <c r="K11" i="20"/>
  <c r="C337" i="25" s="1"/>
  <c r="L11" i="20"/>
  <c r="C371" i="25" s="1"/>
  <c r="M11" i="20"/>
  <c r="C405" i="25" s="1"/>
  <c r="E12" i="20"/>
  <c r="C134" i="25" s="1"/>
  <c r="F12" i="20"/>
  <c r="G12" i="20"/>
  <c r="C202" i="25" s="1"/>
  <c r="H12" i="20"/>
  <c r="C236" i="25" s="1"/>
  <c r="I12" i="20"/>
  <c r="J12" i="20"/>
  <c r="C304" i="25" s="1"/>
  <c r="K12" i="20"/>
  <c r="C338" i="25" s="1"/>
  <c r="L12" i="20"/>
  <c r="C372" i="25" s="1"/>
  <c r="M12" i="20"/>
  <c r="C406" i="25" s="1"/>
  <c r="E13" i="20"/>
  <c r="C135" i="25" s="1"/>
  <c r="F13" i="20"/>
  <c r="C169" i="25" s="1"/>
  <c r="G13" i="20"/>
  <c r="C203" i="25" s="1"/>
  <c r="H13" i="20"/>
  <c r="C237" i="25"/>
  <c r="I13" i="20"/>
  <c r="C271" i="25" s="1"/>
  <c r="J13" i="20"/>
  <c r="C305" i="25" s="1"/>
  <c r="K13" i="20"/>
  <c r="C339" i="25" s="1"/>
  <c r="L13" i="20"/>
  <c r="C373" i="25" s="1"/>
  <c r="M13" i="20"/>
  <c r="E14" i="20"/>
  <c r="C136" i="25" s="1"/>
  <c r="F14" i="20"/>
  <c r="C170" i="25" s="1"/>
  <c r="G14" i="20"/>
  <c r="C204" i="25" s="1"/>
  <c r="H14" i="20"/>
  <c r="C238" i="25" s="1"/>
  <c r="I14" i="20"/>
  <c r="C272" i="25" s="1"/>
  <c r="J14" i="20"/>
  <c r="C306" i="25" s="1"/>
  <c r="K14" i="20"/>
  <c r="C340" i="25" s="1"/>
  <c r="L14" i="20"/>
  <c r="C374" i="25" s="1"/>
  <c r="M14" i="20"/>
  <c r="C408" i="25" s="1"/>
  <c r="E15" i="20"/>
  <c r="C137" i="25" s="1"/>
  <c r="F15" i="20"/>
  <c r="C171" i="25" s="1"/>
  <c r="G15" i="20"/>
  <c r="C205" i="25" s="1"/>
  <c r="H15" i="20"/>
  <c r="C239" i="25" s="1"/>
  <c r="I15" i="20"/>
  <c r="C273" i="25" s="1"/>
  <c r="J15" i="20"/>
  <c r="C307" i="25" s="1"/>
  <c r="K15" i="20"/>
  <c r="C341" i="25" s="1"/>
  <c r="L15" i="20"/>
  <c r="C375" i="25" s="1"/>
  <c r="M15" i="20"/>
  <c r="C409" i="25" s="1"/>
  <c r="E16" i="20"/>
  <c r="C138" i="25" s="1"/>
  <c r="F16" i="20"/>
  <c r="C172" i="25" s="1"/>
  <c r="G16" i="20"/>
  <c r="C206" i="25" s="1"/>
  <c r="H16" i="20"/>
  <c r="C240" i="25" s="1"/>
  <c r="I16" i="20"/>
  <c r="C274" i="25" s="1"/>
  <c r="J16" i="20"/>
  <c r="C308" i="25" s="1"/>
  <c r="K16" i="20"/>
  <c r="C342" i="25" s="1"/>
  <c r="L16" i="20"/>
  <c r="C376" i="25" s="1"/>
  <c r="M16" i="20"/>
  <c r="C410" i="25" s="1"/>
  <c r="E17" i="20"/>
  <c r="C139" i="25" s="1"/>
  <c r="F17" i="20"/>
  <c r="C173" i="25" s="1"/>
  <c r="G17" i="20"/>
  <c r="C207" i="25" s="1"/>
  <c r="H17" i="20"/>
  <c r="C241" i="25" s="1"/>
  <c r="I17" i="20"/>
  <c r="C275" i="25" s="1"/>
  <c r="J17" i="20"/>
  <c r="C309" i="25" s="1"/>
  <c r="K17" i="20"/>
  <c r="C343" i="25" s="1"/>
  <c r="L17" i="20"/>
  <c r="C377" i="25"/>
  <c r="M17" i="20"/>
  <c r="C411" i="25" s="1"/>
  <c r="E18" i="20"/>
  <c r="C140" i="25" s="1"/>
  <c r="F18" i="20"/>
  <c r="C174" i="25" s="1"/>
  <c r="G18" i="20"/>
  <c r="C208" i="25" s="1"/>
  <c r="H18" i="20"/>
  <c r="C242" i="25" s="1"/>
  <c r="I18" i="20"/>
  <c r="C276" i="25" s="1"/>
  <c r="J18" i="20"/>
  <c r="C310" i="25" s="1"/>
  <c r="K18" i="20"/>
  <c r="C344" i="25" s="1"/>
  <c r="L18" i="20"/>
  <c r="C378" i="25" s="1"/>
  <c r="M18" i="20"/>
  <c r="C412" i="25" s="1"/>
  <c r="E19" i="20"/>
  <c r="C141" i="25" s="1"/>
  <c r="F19" i="20"/>
  <c r="C175" i="25" s="1"/>
  <c r="G19" i="20"/>
  <c r="C209" i="25" s="1"/>
  <c r="H19" i="20"/>
  <c r="C243" i="25" s="1"/>
  <c r="I19" i="20"/>
  <c r="C277" i="25" s="1"/>
  <c r="J19" i="20"/>
  <c r="C311" i="25" s="1"/>
  <c r="K19" i="20"/>
  <c r="C345" i="25" s="1"/>
  <c r="L19" i="20"/>
  <c r="C379" i="25" s="1"/>
  <c r="M19" i="20"/>
  <c r="C413" i="25" s="1"/>
  <c r="E20" i="20"/>
  <c r="C142" i="25" s="1"/>
  <c r="F20" i="20"/>
  <c r="C176" i="25" s="1"/>
  <c r="G20" i="20"/>
  <c r="C210" i="25" s="1"/>
  <c r="H20" i="20"/>
  <c r="C244" i="25" s="1"/>
  <c r="I20" i="20"/>
  <c r="C278" i="25" s="1"/>
  <c r="J20" i="20"/>
  <c r="C312" i="25" s="1"/>
  <c r="K20" i="20"/>
  <c r="C346" i="25" s="1"/>
  <c r="L20" i="20"/>
  <c r="C380" i="25" s="1"/>
  <c r="M20" i="20"/>
  <c r="C414" i="25" s="1"/>
  <c r="E21" i="20"/>
  <c r="C143" i="25" s="1"/>
  <c r="F21" i="20"/>
  <c r="C177" i="25" s="1"/>
  <c r="G21" i="20"/>
  <c r="C211" i="25" s="1"/>
  <c r="H21" i="20"/>
  <c r="C245" i="25"/>
  <c r="I21" i="20"/>
  <c r="C279" i="25" s="1"/>
  <c r="J21" i="20"/>
  <c r="C313" i="25" s="1"/>
  <c r="K21" i="20"/>
  <c r="C347" i="25" s="1"/>
  <c r="L21" i="20"/>
  <c r="C381" i="25" s="1"/>
  <c r="M21" i="20"/>
  <c r="C415" i="25" s="1"/>
  <c r="E22" i="20"/>
  <c r="C144" i="25" s="1"/>
  <c r="F22" i="20"/>
  <c r="C178" i="25" s="1"/>
  <c r="G22" i="20"/>
  <c r="C212" i="25"/>
  <c r="H22" i="20"/>
  <c r="C246" i="25" s="1"/>
  <c r="I22" i="20"/>
  <c r="C280" i="25" s="1"/>
  <c r="J22" i="20"/>
  <c r="C314" i="25" s="1"/>
  <c r="K22" i="20"/>
  <c r="C348" i="25" s="1"/>
  <c r="L22" i="20"/>
  <c r="C382" i="25" s="1"/>
  <c r="M22" i="20"/>
  <c r="C416" i="25" s="1"/>
  <c r="E24" i="20"/>
  <c r="C145" i="25" s="1"/>
  <c r="F24" i="20"/>
  <c r="C179" i="25" s="1"/>
  <c r="G24" i="20"/>
  <c r="C213" i="25" s="1"/>
  <c r="H24" i="20"/>
  <c r="C247" i="25" s="1"/>
  <c r="I24" i="20"/>
  <c r="C281" i="25" s="1"/>
  <c r="J24" i="20"/>
  <c r="C315" i="25" s="1"/>
  <c r="K24" i="20"/>
  <c r="C349" i="25" s="1"/>
  <c r="L24" i="20"/>
  <c r="C383" i="25" s="1"/>
  <c r="M24" i="20"/>
  <c r="C417" i="25" s="1"/>
  <c r="E25" i="20"/>
  <c r="C146" i="25" s="1"/>
  <c r="F25" i="20"/>
  <c r="C180" i="25" s="1"/>
  <c r="G25" i="20"/>
  <c r="C214" i="25" s="1"/>
  <c r="H25" i="20"/>
  <c r="C248" i="25" s="1"/>
  <c r="I25" i="20"/>
  <c r="C282" i="25" s="1"/>
  <c r="J25" i="20"/>
  <c r="C316" i="25" s="1"/>
  <c r="K25" i="20"/>
  <c r="C350" i="25" s="1"/>
  <c r="L25" i="20"/>
  <c r="C384" i="25" s="1"/>
  <c r="M25" i="20"/>
  <c r="C418" i="25" s="1"/>
  <c r="E26" i="20"/>
  <c r="C147" i="25" s="1"/>
  <c r="F26" i="20"/>
  <c r="C181" i="25" s="1"/>
  <c r="G26" i="20"/>
  <c r="C215" i="25" s="1"/>
  <c r="H26" i="20"/>
  <c r="C249" i="25" s="1"/>
  <c r="I26" i="20"/>
  <c r="C283" i="25" s="1"/>
  <c r="J26" i="20"/>
  <c r="C317" i="25" s="1"/>
  <c r="K26" i="20"/>
  <c r="C351" i="25" s="1"/>
  <c r="L26" i="20"/>
  <c r="C385" i="25"/>
  <c r="M26" i="20"/>
  <c r="C419" i="25" s="1"/>
  <c r="E27" i="20"/>
  <c r="C148" i="25" s="1"/>
  <c r="F27" i="20"/>
  <c r="C182" i="25" s="1"/>
  <c r="G27" i="20"/>
  <c r="C216" i="25" s="1"/>
  <c r="H27" i="20"/>
  <c r="C250" i="25" s="1"/>
  <c r="I27" i="20"/>
  <c r="C284" i="25" s="1"/>
  <c r="J27" i="20"/>
  <c r="C318" i="25" s="1"/>
  <c r="K27" i="20"/>
  <c r="C352" i="25" s="1"/>
  <c r="L27" i="20"/>
  <c r="C386" i="25" s="1"/>
  <c r="M27" i="20"/>
  <c r="C420" i="25" s="1"/>
  <c r="E28" i="20"/>
  <c r="C149" i="25" s="1"/>
  <c r="F28" i="20"/>
  <c r="C183" i="25" s="1"/>
  <c r="G28" i="20"/>
  <c r="C217" i="25" s="1"/>
  <c r="H28" i="20"/>
  <c r="C251" i="25" s="1"/>
  <c r="I28" i="20"/>
  <c r="C285" i="25" s="1"/>
  <c r="J28" i="20"/>
  <c r="C319" i="25" s="1"/>
  <c r="K28" i="20"/>
  <c r="C353" i="25" s="1"/>
  <c r="L28" i="20"/>
  <c r="C387" i="25" s="1"/>
  <c r="M28" i="20"/>
  <c r="C421" i="25" s="1"/>
  <c r="F10" i="20"/>
  <c r="C166" i="25" s="1"/>
  <c r="G10" i="20"/>
  <c r="C200" i="25" s="1"/>
  <c r="H10" i="20"/>
  <c r="C234" i="25" s="1"/>
  <c r="I10" i="20"/>
  <c r="C268" i="25" s="1"/>
  <c r="J10" i="20"/>
  <c r="C302" i="25" s="1"/>
  <c r="K10" i="20"/>
  <c r="C336" i="25" s="1"/>
  <c r="L10" i="20"/>
  <c r="C370" i="25" s="1"/>
  <c r="M10" i="20"/>
  <c r="C404" i="25" s="1"/>
  <c r="E10" i="20"/>
  <c r="C132" i="25" s="1"/>
  <c r="C124" i="25"/>
  <c r="C125" i="25"/>
  <c r="C126" i="25"/>
  <c r="C127" i="25"/>
  <c r="C128" i="25"/>
  <c r="C129" i="25"/>
  <c r="C130" i="25"/>
  <c r="C131" i="25"/>
  <c r="C123" i="25"/>
  <c r="C115" i="25"/>
  <c r="C116" i="25"/>
  <c r="C117" i="25"/>
  <c r="C118" i="25"/>
  <c r="C119" i="25"/>
  <c r="C120" i="25"/>
  <c r="C121" i="25"/>
  <c r="C122" i="25"/>
  <c r="C114" i="25"/>
  <c r="C106" i="25"/>
  <c r="C107" i="25"/>
  <c r="C108" i="25"/>
  <c r="C109" i="25"/>
  <c r="C110" i="25"/>
  <c r="C111" i="25"/>
  <c r="C112" i="25"/>
  <c r="C113" i="25"/>
  <c r="C105" i="25"/>
  <c r="C97" i="25"/>
  <c r="C98" i="25"/>
  <c r="C99" i="25"/>
  <c r="C100" i="25"/>
  <c r="C101" i="25"/>
  <c r="C102" i="25"/>
  <c r="C103" i="25"/>
  <c r="C104" i="25"/>
  <c r="C96" i="25"/>
  <c r="C88" i="25"/>
  <c r="C89" i="25"/>
  <c r="C90" i="25"/>
  <c r="C91" i="25"/>
  <c r="C92" i="25"/>
  <c r="C93" i="25"/>
  <c r="C94" i="25"/>
  <c r="C95" i="25"/>
  <c r="C87" i="25"/>
  <c r="C79" i="25"/>
  <c r="C80" i="25"/>
  <c r="C81" i="25"/>
  <c r="C82" i="25"/>
  <c r="C83" i="25"/>
  <c r="C84" i="25"/>
  <c r="C85" i="25"/>
  <c r="C86" i="25"/>
  <c r="C78" i="25"/>
  <c r="C70" i="25"/>
  <c r="C71" i="25"/>
  <c r="C72" i="25"/>
  <c r="C73" i="25"/>
  <c r="C74" i="25"/>
  <c r="C75" i="25"/>
  <c r="C76" i="25"/>
  <c r="C77" i="25"/>
  <c r="C69" i="25"/>
  <c r="C61" i="25"/>
  <c r="C62" i="25"/>
  <c r="C63" i="25"/>
  <c r="C64" i="25"/>
  <c r="C65" i="25"/>
  <c r="C66" i="25"/>
  <c r="C67" i="25"/>
  <c r="C68" i="25"/>
  <c r="C60" i="25"/>
  <c r="C52" i="25"/>
  <c r="C53" i="25"/>
  <c r="C54" i="25"/>
  <c r="C55" i="25"/>
  <c r="C56" i="25"/>
  <c r="C57" i="25"/>
  <c r="C58" i="25"/>
  <c r="C59" i="25"/>
  <c r="C51" i="25"/>
  <c r="C43" i="25"/>
  <c r="C44" i="25"/>
  <c r="C45" i="25"/>
  <c r="C46" i="25"/>
  <c r="C47" i="25"/>
  <c r="C48" i="25"/>
  <c r="C49" i="25"/>
  <c r="C50" i="25"/>
  <c r="C42" i="25"/>
  <c r="C34" i="25"/>
  <c r="C35" i="25"/>
  <c r="C36" i="25"/>
  <c r="C37" i="25"/>
  <c r="C38" i="25"/>
  <c r="C39" i="25"/>
  <c r="C40" i="25"/>
  <c r="C41" i="25"/>
  <c r="C33" i="25"/>
  <c r="C25" i="25"/>
  <c r="C26" i="25"/>
  <c r="C27" i="25"/>
  <c r="C28" i="25"/>
  <c r="C29" i="25"/>
  <c r="C30" i="25"/>
  <c r="C31" i="25"/>
  <c r="C32" i="25"/>
  <c r="C24" i="25"/>
  <c r="C16" i="25"/>
  <c r="C17" i="25"/>
  <c r="C18" i="25"/>
  <c r="C19" i="25"/>
  <c r="C20" i="25"/>
  <c r="C21" i="25"/>
  <c r="C22" i="25"/>
  <c r="C23" i="25"/>
  <c r="C15" i="25"/>
  <c r="C14" i="25"/>
  <c r="C13" i="25"/>
  <c r="C12" i="25"/>
  <c r="C9" i="25"/>
  <c r="C10" i="25"/>
  <c r="C11" i="25"/>
  <c r="C8" i="25"/>
  <c r="C5" i="25"/>
  <c r="C6" i="25"/>
  <c r="C7" i="25"/>
  <c r="C4" i="25"/>
  <c r="E6" i="38"/>
  <c r="E7" i="38"/>
  <c r="E8" i="38"/>
  <c r="E9" i="38"/>
  <c r="E10" i="38"/>
  <c r="E11" i="38"/>
  <c r="E12" i="38"/>
  <c r="E13" i="38"/>
  <c r="E14" i="38"/>
  <c r="E15" i="38"/>
  <c r="E16" i="38"/>
  <c r="E17" i="38"/>
  <c r="E18" i="38"/>
  <c r="E19" i="38"/>
  <c r="E21" i="38"/>
  <c r="H20" i="38" l="1"/>
  <c r="I20" i="38"/>
  <c r="G20" i="38"/>
  <c r="M20" i="38"/>
  <c r="J20" i="38"/>
  <c r="E20" i="38"/>
  <c r="F20" i="38"/>
  <c r="C1103" i="25"/>
  <c r="C1100" i="25"/>
  <c r="C1016" i="25"/>
  <c r="D1106" i="25"/>
  <c r="M38" i="27"/>
  <c r="D1100" i="25"/>
  <c r="C778" i="25"/>
  <c r="K20" i="32"/>
  <c r="C368" i="25" s="1"/>
  <c r="M37" i="27"/>
  <c r="I20" i="32"/>
  <c r="C300" i="25" s="1"/>
  <c r="M36" i="27"/>
  <c r="M39" i="27"/>
  <c r="C1109" i="25"/>
  <c r="C1050" i="25"/>
  <c r="L20" i="32"/>
  <c r="C402" i="25" s="1"/>
  <c r="C982" i="25"/>
  <c r="C948" i="25"/>
  <c r="Q36" i="27"/>
  <c r="P36" i="27"/>
  <c r="O36" i="27"/>
  <c r="C812" i="25"/>
  <c r="L36" i="27"/>
  <c r="F20" i="32"/>
  <c r="C198" i="25" s="1"/>
  <c r="K36" i="27"/>
  <c r="J20" i="32"/>
  <c r="C334" i="25" s="1"/>
  <c r="D1105" i="25"/>
  <c r="F22" i="32"/>
  <c r="J22" i="38"/>
  <c r="J22" i="32"/>
  <c r="H22" i="32"/>
  <c r="H22" i="38"/>
  <c r="E20" i="32"/>
  <c r="D1098" i="25" s="1"/>
  <c r="I22" i="38"/>
  <c r="G22" i="38"/>
  <c r="L22" i="32"/>
  <c r="C675" i="25"/>
  <c r="G37" i="27"/>
  <c r="D1102" i="25"/>
  <c r="C709" i="25"/>
  <c r="C607" i="25"/>
  <c r="C505" i="25"/>
  <c r="C1099" i="25"/>
  <c r="D1111" i="25"/>
  <c r="K22" i="32"/>
  <c r="L22" i="38"/>
  <c r="K22" i="38"/>
  <c r="C407" i="25"/>
  <c r="M22" i="32"/>
  <c r="D1108" i="25"/>
  <c r="C743" i="25"/>
  <c r="M20" i="32"/>
  <c r="G22" i="32"/>
  <c r="C1108" i="25"/>
  <c r="I22" i="32"/>
  <c r="C1105" i="25"/>
  <c r="G38" i="27"/>
  <c r="H20" i="32"/>
  <c r="C266" i="25" s="1"/>
  <c r="J36" i="27"/>
  <c r="E22" i="32"/>
  <c r="M22" i="38"/>
  <c r="C270" i="25"/>
  <c r="C168" i="25"/>
  <c r="F22" i="38"/>
  <c r="G20" i="32"/>
  <c r="C232" i="25" s="1"/>
  <c r="C1102" i="25"/>
  <c r="I36" i="27"/>
  <c r="C471" i="25"/>
  <c r="D1099" i="25"/>
  <c r="D1101" i="25" l="1"/>
  <c r="C1101" i="25"/>
  <c r="F37" i="27"/>
  <c r="D1104" i="25"/>
  <c r="F38" i="27"/>
  <c r="C1104" i="25"/>
  <c r="C164" i="25"/>
  <c r="C1098" i="25"/>
  <c r="F36" i="27"/>
  <c r="D1110" i="25"/>
  <c r="C436" i="25"/>
  <c r="D1107" i="25"/>
  <c r="F39" i="27"/>
  <c r="C1107" i="25"/>
</calcChain>
</file>

<file path=xl/sharedStrings.xml><?xml version="1.0" encoding="utf-8"?>
<sst xmlns="http://schemas.openxmlformats.org/spreadsheetml/2006/main" count="3348" uniqueCount="1535">
  <si>
    <t>f27a_i662</t>
  </si>
  <si>
    <t>f27a_i663</t>
  </si>
  <si>
    <t>f27a_i664</t>
  </si>
  <si>
    <t>f27a_i665</t>
  </si>
  <si>
    <t>f27a_i666</t>
  </si>
  <si>
    <t>f27a_i667</t>
  </si>
  <si>
    <t>f27a_i668</t>
  </si>
  <si>
    <t>f27a_i669</t>
  </si>
  <si>
    <t>f27a_i670</t>
  </si>
  <si>
    <t>f27a_i671</t>
  </si>
  <si>
    <t>f27a_i672</t>
  </si>
  <si>
    <t>f27a_i673</t>
  </si>
  <si>
    <t>f27a_i674</t>
  </si>
  <si>
    <t>f27a_i675</t>
  </si>
  <si>
    <t>f27a_i676</t>
  </si>
  <si>
    <t>f27a_i677</t>
  </si>
  <si>
    <t>f27a_i678</t>
  </si>
  <si>
    <t>f27a_i679</t>
  </si>
  <si>
    <t>f27a_i680</t>
  </si>
  <si>
    <t>f27a_i681</t>
  </si>
  <si>
    <t>f27a_i682</t>
  </si>
  <si>
    <t>f27a_i683</t>
  </si>
  <si>
    <t>f27a_i684</t>
  </si>
  <si>
    <t>f27a_i685</t>
  </si>
  <si>
    <t>f27a_i686</t>
  </si>
  <si>
    <t>f27a_i687</t>
  </si>
  <si>
    <t>f27a_i688</t>
  </si>
  <si>
    <t>f27a_i689</t>
  </si>
  <si>
    <t>f27a_i690</t>
  </si>
  <si>
    <t>f27a_i691</t>
  </si>
  <si>
    <t>f27a_i692</t>
  </si>
  <si>
    <t>f27a_i693</t>
  </si>
  <si>
    <t>f27a_i694</t>
  </si>
  <si>
    <t>f27a_i695</t>
  </si>
  <si>
    <t>f27a_i696</t>
  </si>
  <si>
    <t>f27a_i697</t>
  </si>
  <si>
    <t>f27a_i698</t>
  </si>
  <si>
    <t>f27a_i699</t>
  </si>
  <si>
    <t>f27a_i700</t>
  </si>
  <si>
    <t>f27a_i701</t>
  </si>
  <si>
    <t>f27a_i702</t>
  </si>
  <si>
    <t>f27a_i703</t>
  </si>
  <si>
    <t>f27a_i704</t>
  </si>
  <si>
    <t>f27a_i705</t>
  </si>
  <si>
    <t>f27a_i706</t>
  </si>
  <si>
    <t>f27a_i707</t>
  </si>
  <si>
    <t>f27a_i708</t>
  </si>
  <si>
    <t>f27a_i709</t>
  </si>
  <si>
    <t>f27a_i710</t>
  </si>
  <si>
    <t>f27a_i711</t>
  </si>
  <si>
    <t>f27a_i712</t>
  </si>
  <si>
    <t>f27a_i713</t>
  </si>
  <si>
    <t>f27a_i714</t>
  </si>
  <si>
    <t>f27a_i715</t>
  </si>
  <si>
    <t>f27a_i716</t>
  </si>
  <si>
    <t>f27a_i717</t>
  </si>
  <si>
    <t>f27a_i718</t>
  </si>
  <si>
    <t>f27a_i719</t>
  </si>
  <si>
    <t>f27a_i720</t>
  </si>
  <si>
    <t>f27a_i721</t>
  </si>
  <si>
    <t>f27a_i722</t>
  </si>
  <si>
    <t>f27a_i723</t>
  </si>
  <si>
    <t>f27a_i724</t>
  </si>
  <si>
    <t>f27a_i725</t>
  </si>
  <si>
    <t>f27a_i726</t>
  </si>
  <si>
    <t>f27a_i727</t>
  </si>
  <si>
    <t>f27a_i728</t>
  </si>
  <si>
    <t>f27a_i729</t>
  </si>
  <si>
    <t>f27a_i730</t>
  </si>
  <si>
    <t>f27a_i731</t>
  </si>
  <si>
    <t>f27a_i732</t>
  </si>
  <si>
    <t>f27a_i733</t>
  </si>
  <si>
    <t>f27a_i734</t>
  </si>
  <si>
    <t>f27a_i735</t>
  </si>
  <si>
    <t>f27a_i736</t>
  </si>
  <si>
    <t>f27a_i737</t>
  </si>
  <si>
    <t>f27a_i738</t>
  </si>
  <si>
    <t>f27a_i739</t>
  </si>
  <si>
    <t>f27a_i740</t>
  </si>
  <si>
    <t>f27a_i741</t>
  </si>
  <si>
    <t>f27a_i742</t>
  </si>
  <si>
    <t>f27a_i743</t>
  </si>
  <si>
    <t>f27a_i744</t>
  </si>
  <si>
    <t>f27a_i745</t>
  </si>
  <si>
    <t>f27a_i746</t>
  </si>
  <si>
    <t>f27a_i747</t>
  </si>
  <si>
    <t>f27a_i748</t>
  </si>
  <si>
    <t>f27a_i749</t>
  </si>
  <si>
    <t>f27a_i750</t>
  </si>
  <si>
    <t>f27a_i751</t>
  </si>
  <si>
    <t>f27a_i752</t>
  </si>
  <si>
    <t>f27a_i753</t>
  </si>
  <si>
    <t>f27a_i754</t>
  </si>
  <si>
    <t>f27a_i755</t>
  </si>
  <si>
    <t>f27a_i756</t>
  </si>
  <si>
    <t>f27a_i757</t>
  </si>
  <si>
    <t>f27a_i758</t>
  </si>
  <si>
    <t>f27a_i759</t>
  </si>
  <si>
    <t>f27a_i760</t>
  </si>
  <si>
    <t>f27a_i761</t>
  </si>
  <si>
    <t>f27a_i762</t>
  </si>
  <si>
    <t>f27a_i763</t>
  </si>
  <si>
    <t>f27a_i764</t>
  </si>
  <si>
    <t>f27a_i765</t>
  </si>
  <si>
    <t>f27a_i766</t>
  </si>
  <si>
    <t>f27a_i767</t>
  </si>
  <si>
    <t>f27a_i768</t>
  </si>
  <si>
    <t>f27a_i769</t>
  </si>
  <si>
    <t>f27a_i770</t>
  </si>
  <si>
    <t>f27a_i771</t>
  </si>
  <si>
    <t>f27a_i772</t>
  </si>
  <si>
    <t>f27a_i773</t>
  </si>
  <si>
    <t>f27a_i774</t>
  </si>
  <si>
    <t>f27a_i775</t>
  </si>
  <si>
    <t>f27a_i776</t>
  </si>
  <si>
    <t>f27a_i777</t>
  </si>
  <si>
    <t>f27a_i778</t>
  </si>
  <si>
    <t>f27a_i779</t>
  </si>
  <si>
    <t>f27a_i780</t>
  </si>
  <si>
    <t>f27a_i781</t>
  </si>
  <si>
    <t>f27a_i782</t>
  </si>
  <si>
    <t>f27a_i783</t>
  </si>
  <si>
    <t>f27a_i784</t>
  </si>
  <si>
    <t>f27a_i785</t>
  </si>
  <si>
    <t>f27a_i786</t>
  </si>
  <si>
    <t>f27a_i787</t>
  </si>
  <si>
    <t>f27a_i788</t>
  </si>
  <si>
    <t>f27a_i789</t>
  </si>
  <si>
    <t>f27a_i790</t>
  </si>
  <si>
    <t>f27a_i791</t>
  </si>
  <si>
    <t>f27a_i792</t>
  </si>
  <si>
    <t>f27a_i793</t>
  </si>
  <si>
    <t>f27a_i794</t>
  </si>
  <si>
    <t>f27a_i795</t>
  </si>
  <si>
    <t>f27a_i796</t>
  </si>
  <si>
    <t>f27a_i797</t>
  </si>
  <si>
    <t>f27a_i798</t>
  </si>
  <si>
    <t>f27a_i799</t>
  </si>
  <si>
    <t>f27a_i800</t>
  </si>
  <si>
    <t>f27a_i801</t>
  </si>
  <si>
    <t>f27a_i802</t>
  </si>
  <si>
    <t>f27a_i803</t>
  </si>
  <si>
    <t>f27a_i804</t>
  </si>
  <si>
    <t>f27a_i805</t>
  </si>
  <si>
    <t>f27a_i806</t>
  </si>
  <si>
    <t>f27a_i807</t>
  </si>
  <si>
    <t>f27a_i808</t>
  </si>
  <si>
    <t>f27a_i809</t>
  </si>
  <si>
    <t>f27a_i810</t>
  </si>
  <si>
    <t>f27a_i811</t>
  </si>
  <si>
    <t>f27a_i812</t>
  </si>
  <si>
    <t>f27a_i813</t>
  </si>
  <si>
    <t>f27a_i814</t>
  </si>
  <si>
    <t>f27a_i815</t>
  </si>
  <si>
    <t>f27a_i816</t>
  </si>
  <si>
    <t>f27a_i817</t>
  </si>
  <si>
    <t>f27a_i818</t>
  </si>
  <si>
    <t>f27a_i819</t>
  </si>
  <si>
    <t>f27a_i820</t>
  </si>
  <si>
    <t>f27a_i821</t>
  </si>
  <si>
    <t>f27a_i822</t>
  </si>
  <si>
    <t>f27a_i823</t>
  </si>
  <si>
    <t>f27a_i824</t>
  </si>
  <si>
    <t>f27a_i825</t>
  </si>
  <si>
    <t>f27a_i826</t>
  </si>
  <si>
    <t>f27a_i827</t>
  </si>
  <si>
    <t>f27a_i828</t>
  </si>
  <si>
    <t>f27a_i829</t>
  </si>
  <si>
    <t>f27a_i830</t>
  </si>
  <si>
    <t>f27a_i831</t>
  </si>
  <si>
    <t>f27a_i832</t>
  </si>
  <si>
    <t>f27a_i833</t>
  </si>
  <si>
    <t>f27a_i834</t>
  </si>
  <si>
    <t>f27a_i835</t>
  </si>
  <si>
    <t>f27a_i836</t>
  </si>
  <si>
    <t>f27a_i837</t>
  </si>
  <si>
    <t>f27a_i838</t>
  </si>
  <si>
    <t>f27a_i839</t>
  </si>
  <si>
    <t>f27a_i840</t>
  </si>
  <si>
    <t>f27a_i841</t>
  </si>
  <si>
    <t>f27a_i842</t>
  </si>
  <si>
    <t>f27a_i843</t>
  </si>
  <si>
    <t>f27a_i844</t>
  </si>
  <si>
    <t>f27a_i845</t>
  </si>
  <si>
    <t>f27a_i846</t>
  </si>
  <si>
    <t>f27a_i847</t>
  </si>
  <si>
    <t>f27a_i848</t>
  </si>
  <si>
    <t>f27a_i849</t>
  </si>
  <si>
    <t>f27a_i850</t>
  </si>
  <si>
    <t>f27a_i851</t>
  </si>
  <si>
    <t>f27a_i852</t>
  </si>
  <si>
    <t>f27a_i853</t>
  </si>
  <si>
    <t>f27a_i854</t>
  </si>
  <si>
    <t>f27a_i855</t>
  </si>
  <si>
    <t>f27a_i856</t>
  </si>
  <si>
    <t>f27a_i857</t>
  </si>
  <si>
    <t>f27a_i858</t>
  </si>
  <si>
    <t>f27a_i859</t>
  </si>
  <si>
    <t>f27a_i860</t>
  </si>
  <si>
    <t>f27a_i861</t>
  </si>
  <si>
    <t>f27a_i862</t>
  </si>
  <si>
    <t>f27a_i863</t>
  </si>
  <si>
    <t>f27a_i864</t>
  </si>
  <si>
    <t>f27a_i865</t>
  </si>
  <si>
    <t>f27a_i866</t>
  </si>
  <si>
    <t>f27a_i867</t>
  </si>
  <si>
    <t>f27a_i868</t>
  </si>
  <si>
    <t>f27a_i869</t>
  </si>
  <si>
    <t>f27a_i870</t>
  </si>
  <si>
    <t>f27a_i871</t>
  </si>
  <si>
    <t>f27a_i872</t>
  </si>
  <si>
    <t>f27a_i873</t>
  </si>
  <si>
    <t>f27a_i874</t>
  </si>
  <si>
    <t>f27a_i875</t>
  </si>
  <si>
    <t>f27a_i876</t>
  </si>
  <si>
    <t>f27a_i877</t>
  </si>
  <si>
    <t>f27a_i878</t>
  </si>
  <si>
    <t>f27a_i879</t>
  </si>
  <si>
    <t>f27a_i880</t>
  </si>
  <si>
    <t>f27a_i881</t>
  </si>
  <si>
    <t>f27a_i882</t>
  </si>
  <si>
    <t>f27a_i883</t>
  </si>
  <si>
    <t>f27a_i884</t>
  </si>
  <si>
    <t>f27a_i885</t>
  </si>
  <si>
    <t>f27a_i886</t>
  </si>
  <si>
    <t>f27a_i887</t>
  </si>
  <si>
    <t>f27a_i888</t>
  </si>
  <si>
    <t>f27a_i889</t>
  </si>
  <si>
    <t>f27a_i890</t>
  </si>
  <si>
    <t>f27a_i891</t>
  </si>
  <si>
    <t>f27a_i892</t>
  </si>
  <si>
    <t>f27a_i893</t>
  </si>
  <si>
    <t>f27a_i894</t>
  </si>
  <si>
    <t>f27a_i895</t>
  </si>
  <si>
    <t>f27a_i896</t>
  </si>
  <si>
    <t>f27a_i897</t>
  </si>
  <si>
    <t>f27a_i898</t>
  </si>
  <si>
    <t>f27a_i899</t>
  </si>
  <si>
    <t>f27a_i900</t>
  </si>
  <si>
    <t>f27a_i901</t>
  </si>
  <si>
    <t>f27a_i902</t>
  </si>
  <si>
    <t>f27a_i903</t>
  </si>
  <si>
    <t>f27a_i904</t>
  </si>
  <si>
    <t>f27a_i905</t>
  </si>
  <si>
    <t>f27a_i906</t>
  </si>
  <si>
    <t>f27a_i907</t>
  </si>
  <si>
    <t>f27a_i908</t>
  </si>
  <si>
    <t>f27a_i909</t>
  </si>
  <si>
    <t>f27a_i910</t>
  </si>
  <si>
    <t>f27a_i911</t>
  </si>
  <si>
    <t>f27a_i912</t>
  </si>
  <si>
    <t>f27a_i913</t>
  </si>
  <si>
    <t>f27a_i914</t>
  </si>
  <si>
    <t>f27a_i915</t>
  </si>
  <si>
    <t>f27a_i916</t>
  </si>
  <si>
    <t>f27a_i917</t>
  </si>
  <si>
    <t>f27a_i918</t>
  </si>
  <si>
    <t>f27a_i919</t>
  </si>
  <si>
    <t>f27a_i920</t>
  </si>
  <si>
    <t>f27a_i921</t>
  </si>
  <si>
    <t>f27a_i922</t>
  </si>
  <si>
    <t>f27a_i923</t>
  </si>
  <si>
    <t>f27a_i924</t>
  </si>
  <si>
    <t>f27a_i925</t>
  </si>
  <si>
    <t>f27a_i926</t>
  </si>
  <si>
    <t>f27a_i927</t>
  </si>
  <si>
    <t>f27a_i928</t>
  </si>
  <si>
    <t>f27a_i929</t>
  </si>
  <si>
    <t>f27a_i930</t>
  </si>
  <si>
    <t>f27a_i931</t>
  </si>
  <si>
    <t>f27a_i932</t>
  </si>
  <si>
    <t>f27a_i933</t>
  </si>
  <si>
    <t>f27a_i934</t>
  </si>
  <si>
    <t>f27a_i935</t>
  </si>
  <si>
    <t>f27a_i936</t>
  </si>
  <si>
    <t>f27a_i937</t>
  </si>
  <si>
    <t>f27a_i938</t>
  </si>
  <si>
    <t>f27a_i939</t>
  </si>
  <si>
    <t>f27a_i940</t>
  </si>
  <si>
    <t>f27a_i941</t>
  </si>
  <si>
    <t>f27a_i942</t>
  </si>
  <si>
    <t>f27a_i943</t>
  </si>
  <si>
    <t>f27a_i944</t>
  </si>
  <si>
    <t>f27a_i945</t>
  </si>
  <si>
    <t>f27a_i946</t>
  </si>
  <si>
    <t>f27a_i947</t>
  </si>
  <si>
    <t>f27a_i948</t>
  </si>
  <si>
    <t>f27a_i949</t>
  </si>
  <si>
    <t>f27a_i950</t>
  </si>
  <si>
    <t>f27a_i951</t>
  </si>
  <si>
    <t>f27a_i952</t>
  </si>
  <si>
    <t>f27a_i953</t>
  </si>
  <si>
    <t>f27a_i954</t>
  </si>
  <si>
    <t>f27a_i955</t>
  </si>
  <si>
    <t>f27a_i956</t>
  </si>
  <si>
    <t>f27a_i957</t>
  </si>
  <si>
    <t>f27a_i958</t>
  </si>
  <si>
    <t>f27a_i959</t>
  </si>
  <si>
    <t>f27a_i960</t>
  </si>
  <si>
    <t>f27a_i961</t>
  </si>
  <si>
    <t>f27a_i962</t>
  </si>
  <si>
    <t>f27a_i963</t>
  </si>
  <si>
    <t>f27a_i964</t>
  </si>
  <si>
    <t>f27a_i965</t>
  </si>
  <si>
    <t>f27a_i966</t>
  </si>
  <si>
    <t>f27a_i967</t>
  </si>
  <si>
    <t>f27a_i968</t>
  </si>
  <si>
    <t>f27a_i969</t>
  </si>
  <si>
    <t>f27a_i970</t>
  </si>
  <si>
    <t>f27a_i971</t>
  </si>
  <si>
    <t>f27a_i972</t>
  </si>
  <si>
    <t>f27a_i973</t>
  </si>
  <si>
    <t>f27a_i974</t>
  </si>
  <si>
    <t>f27a_i975</t>
  </si>
  <si>
    <t>f27a_i976</t>
  </si>
  <si>
    <t>f27a_i977</t>
  </si>
  <si>
    <t>f27a_i978</t>
  </si>
  <si>
    <t>f27a_i979</t>
  </si>
  <si>
    <t>f27a_i980</t>
  </si>
  <si>
    <t>f27a_i981</t>
  </si>
  <si>
    <t>f27a_i982</t>
  </si>
  <si>
    <t>f27a_i983</t>
  </si>
  <si>
    <t>f27a_i984</t>
  </si>
  <si>
    <t>f27a_i985</t>
  </si>
  <si>
    <t>f27a_i986</t>
  </si>
  <si>
    <t>f27a_i987</t>
  </si>
  <si>
    <t>f27a_i988</t>
  </si>
  <si>
    <t>f27a_i989</t>
  </si>
  <si>
    <t>f27a_i990</t>
  </si>
  <si>
    <t>f27a_i991</t>
  </si>
  <si>
    <t>f27a_i992</t>
  </si>
  <si>
    <t>f27a_i993</t>
  </si>
  <si>
    <t>f27a_i994</t>
  </si>
  <si>
    <t>f27a_i995</t>
  </si>
  <si>
    <t>f27a_i996</t>
  </si>
  <si>
    <t>f27a_i997</t>
  </si>
  <si>
    <t>f27a_i998</t>
  </si>
  <si>
    <t>f27a_i999</t>
  </si>
  <si>
    <t>f27a_i1000</t>
  </si>
  <si>
    <t>f27a_i1001</t>
  </si>
  <si>
    <t>f27a_i1002</t>
  </si>
  <si>
    <t>f27a_i1003</t>
  </si>
  <si>
    <t>f27a_i1004</t>
  </si>
  <si>
    <t>f27a_i1005</t>
  </si>
  <si>
    <t>f27a_i1006</t>
  </si>
  <si>
    <t>f27a_i1007</t>
  </si>
  <si>
    <t>f27a_i1008</t>
  </si>
  <si>
    <t>f27a_i1009</t>
  </si>
  <si>
    <t>f27a_i1010</t>
  </si>
  <si>
    <t>f27a_i1011</t>
  </si>
  <si>
    <t>f27a_i1012</t>
  </si>
  <si>
    <t>f27a_i1013</t>
  </si>
  <si>
    <t>f27a_i1014</t>
  </si>
  <si>
    <t>f27a_i1015</t>
  </si>
  <si>
    <t>f27a_i1016</t>
  </si>
  <si>
    <t>f27a_i1017</t>
  </si>
  <si>
    <t>f27a_i1018</t>
  </si>
  <si>
    <t>f27a_i1019</t>
  </si>
  <si>
    <t>f27a_i1020</t>
  </si>
  <si>
    <t>f27a_i1021</t>
  </si>
  <si>
    <t>f27a_i1022</t>
  </si>
  <si>
    <t>f27a_i1023</t>
  </si>
  <si>
    <t>f27a_i1024</t>
  </si>
  <si>
    <t>f27a_i1025</t>
  </si>
  <si>
    <t>f27a_i1026</t>
  </si>
  <si>
    <t>f27a_i1027</t>
  </si>
  <si>
    <t>f27a_i1028</t>
  </si>
  <si>
    <t>f27a_i1029</t>
  </si>
  <si>
    <t>f27a_i1030</t>
  </si>
  <si>
    <t>f27a_i1031</t>
  </si>
  <si>
    <t>f27a_i1032</t>
  </si>
  <si>
    <t>f27a_i1033</t>
  </si>
  <si>
    <t>f27a_i1034</t>
  </si>
  <si>
    <t>f27a_i1035</t>
  </si>
  <si>
    <t>f27a_i1036</t>
  </si>
  <si>
    <t>f27a_i1037</t>
  </si>
  <si>
    <t>f27a_i1038</t>
  </si>
  <si>
    <t>f27a_i1039</t>
  </si>
  <si>
    <t>f27a_i1040</t>
  </si>
  <si>
    <t>f27a_i1041</t>
  </si>
  <si>
    <t>f27a_i1042</t>
  </si>
  <si>
    <t>f27a_i1043</t>
  </si>
  <si>
    <t>f27a_i1044</t>
  </si>
  <si>
    <t>f27a_i1045</t>
  </si>
  <si>
    <t>f27a_i1046</t>
  </si>
  <si>
    <t>f27a_i1047</t>
  </si>
  <si>
    <t>f27a_i1048</t>
  </si>
  <si>
    <t>f27a_i1049</t>
  </si>
  <si>
    <t>f27a_i1050</t>
  </si>
  <si>
    <t>f27a_i1051</t>
  </si>
  <si>
    <t>f27a_i1052</t>
  </si>
  <si>
    <t>f27a_i1053</t>
  </si>
  <si>
    <t>f27a_i1054</t>
  </si>
  <si>
    <t>f27a_i1055</t>
  </si>
  <si>
    <t>f27a_i1056</t>
  </si>
  <si>
    <t>f27a_i1057</t>
  </si>
  <si>
    <t>f27a_i1058</t>
  </si>
  <si>
    <t>f27a_i1059</t>
  </si>
  <si>
    <t>f27a_i1060</t>
  </si>
  <si>
    <t>f27a_i1061</t>
  </si>
  <si>
    <t>f27a_i1062</t>
  </si>
  <si>
    <t>f27a_i1063</t>
  </si>
  <si>
    <t>f27a_i1064</t>
  </si>
  <si>
    <t>f27a_i1065</t>
  </si>
  <si>
    <t>f27a_i1066</t>
  </si>
  <si>
    <t>f27a_i1067</t>
  </si>
  <si>
    <t>f27a_i1068</t>
  </si>
  <si>
    <t>f27a_i1069</t>
  </si>
  <si>
    <t>f27a_i1070</t>
  </si>
  <si>
    <t>f27a_i1071</t>
  </si>
  <si>
    <t>f27a_i1072</t>
  </si>
  <si>
    <t>f27a_i1073</t>
  </si>
  <si>
    <t>f27a_i1074</t>
  </si>
  <si>
    <t>f27a_i1075</t>
  </si>
  <si>
    <t>f27a_i1076</t>
  </si>
  <si>
    <t>f27a_i1077</t>
  </si>
  <si>
    <t>f27a_i1078</t>
  </si>
  <si>
    <t>f27a_i1079</t>
  </si>
  <si>
    <t>f27a_i1080</t>
  </si>
  <si>
    <t>f27a_i1081</t>
  </si>
  <si>
    <t>f27a_i1082</t>
  </si>
  <si>
    <t>f27a_i1083</t>
  </si>
  <si>
    <t>f27a_i1084</t>
  </si>
  <si>
    <t>f27a_i1085</t>
  </si>
  <si>
    <t>f27a_i1086</t>
  </si>
  <si>
    <t>f27a_i1087</t>
  </si>
  <si>
    <t>f27a_i1088</t>
  </si>
  <si>
    <t>f27a_i1089</t>
  </si>
  <si>
    <t>f27a_i1090</t>
  </si>
  <si>
    <t>f27a_i1091</t>
  </si>
  <si>
    <t>f27a_i1092</t>
  </si>
  <si>
    <t>f27a_i1093</t>
  </si>
  <si>
    <t>I. REŢEAUA  ŞI CADRELE  CDDCM (CT, CS)</t>
  </si>
  <si>
    <t>Total CDDCM
Всего КУОВТ</t>
  </si>
  <si>
    <t>Total cadre în CDDCM
Всего кадры в КУОВТ</t>
  </si>
  <si>
    <t>Număr psihopedagogi 
Число психоредагогов</t>
  </si>
  <si>
    <t>Număr CDDCM
Число КУОВТ</t>
  </si>
  <si>
    <t>СЕТЬ  И  КАДРЫ КУОВТ (ТК, СК)</t>
  </si>
  <si>
    <t>II. ACTIVITATEA CDDCM</t>
  </si>
  <si>
    <t>ДЕЯТЕЛЬНОСТЬ КУОВТ</t>
  </si>
  <si>
    <t>Total adresări la CDDCM
Всего обращений на КУОВТ</t>
  </si>
  <si>
    <t xml:space="preserve">          din ei:     из них:
      recunoscute persoane cu dizabilităţi - total
      признано лиц с ограниченными возможностями -всего</t>
  </si>
  <si>
    <t xml:space="preserve">     nu s-au încadrat în grad de dizabilitate
     не определена группа инвалидности</t>
  </si>
  <si>
    <t xml:space="preserve">     total concluzii pentru tipuri de asistenţă socială
     всего заключений на видах социальной помощи</t>
  </si>
  <si>
    <t xml:space="preserve">     necesită asistenţă personală
     нуждающиеся в персональной поддержке</t>
  </si>
  <si>
    <t>Total 
persoane cu dizabilităţi
Всего
 лиц с ограни-ченными  возмож-ностями</t>
  </si>
  <si>
    <t xml:space="preserve">      РЕЗУЛЬТАТЫ ПЕРЕОСВИДЕТЕЛЬСТВОВАНИЯ ЛИЦ С ОГРАНИЧЕННЫМИ  ВОЗМОЖНОСТЯМИ </t>
  </si>
  <si>
    <t xml:space="preserve">VII.  REZULTATELE  REEXPERTIZĂRII  PERSOANELOR CU DIZABILITĂȚI </t>
  </si>
  <si>
    <t>Rezultatele reexpertizării persoanelor cu dizabilități/ locuitori urbani</t>
  </si>
  <si>
    <t>Результаты переосвидетельствования лиц с ограниченными  возможностями</t>
  </si>
  <si>
    <t>Grad de dizabilitate pînă la reexpertizare
степень ограничения  возможностей
до переосвидетельствования</t>
  </si>
  <si>
    <t>din ei:                  из них:</t>
  </si>
  <si>
    <t>Din nou încadraţi în grad de dizabilitate
Снова признаны лица с ограниченными  возможностями</t>
  </si>
  <si>
    <t xml:space="preserve">                                 Переосвидетельствованно сельских жителей</t>
  </si>
  <si>
    <t>C 00- D 48</t>
  </si>
  <si>
    <t>K 00-K 93;
B 18-B19</t>
  </si>
  <si>
    <t>Q00-Q99</t>
  </si>
  <si>
    <t>S 00-T 98</t>
  </si>
  <si>
    <t xml:space="preserve">                   inclusiv:              в том числе:
            grad sever  
            тяжелая степень  
</t>
  </si>
  <si>
    <t xml:space="preserve">            grad accentuat  
            выраженная  степень </t>
  </si>
  <si>
    <t xml:space="preserve">            grad mediu 
            средняя степень </t>
  </si>
  <si>
    <t xml:space="preserve">III. REZULTATELE  EXPERTIZĂRII  PRIMARE A  DIZABILITĂȚII </t>
  </si>
  <si>
    <t xml:space="preserve">РЕЗУЛЬТАТЫ ПЕРВИЧНOГO ОСВИДЕТЕЛЬСТВОВАНИЯ ОГРАНИЧЕНИЯ ВОЗМОЖНОСТЕЙ  </t>
  </si>
  <si>
    <t>0-2
ani 
11 luni 
29 zile</t>
  </si>
  <si>
    <t>16-17 ani
11 luni 29 zile</t>
  </si>
  <si>
    <t>fete</t>
  </si>
  <si>
    <t>băieți</t>
  </si>
  <si>
    <t>7-15
ani
11 luni 
29 zile</t>
  </si>
  <si>
    <t>3-6 
ani 
11 luni 
29 zile</t>
  </si>
  <si>
    <t>16-17ani
11 luni 29 zile</t>
  </si>
  <si>
    <t xml:space="preserve">          Din numărul total de persoane cu dizabilităţi
s-a determinat grad de dizabilitate 
Из общего числа лиц с ограниченными  возможностями определены степень ограничения  возможностeй </t>
  </si>
  <si>
    <t>Grad accentuat
выраженная степень</t>
  </si>
  <si>
    <t>Grad mediu
cредняя степень</t>
  </si>
  <si>
    <t>Grad sever
тяжелая степень</t>
  </si>
  <si>
    <t>1.0</t>
  </si>
  <si>
    <t xml:space="preserve">Bolile infecţioase şi parazitare
Инфекционные и паразитарные болезни </t>
  </si>
  <si>
    <t xml:space="preserve">      SIDA
      СПИД</t>
  </si>
  <si>
    <t>2.0</t>
  </si>
  <si>
    <t>2.1</t>
  </si>
  <si>
    <t>3.0</t>
  </si>
  <si>
    <t>D50-D89</t>
  </si>
  <si>
    <t>4.0</t>
  </si>
  <si>
    <t>5.0</t>
  </si>
  <si>
    <t xml:space="preserve">           inclusiv:          в том числе:    
    schizofrenia
    шизофрения</t>
  </si>
  <si>
    <t>5.2</t>
  </si>
  <si>
    <t>5.3</t>
  </si>
  <si>
    <t>6.0</t>
  </si>
  <si>
    <t xml:space="preserve">    inclusiv: paralizia cerebrală infantilă
    в том числе: детский церебральный паралич</t>
  </si>
  <si>
    <t>7.0</t>
  </si>
  <si>
    <t>8.0</t>
  </si>
  <si>
    <t>Din ei, aflaţi la lucrul de bază în CDDCM      
Из них работают в КУОВТ на основной работе</t>
  </si>
  <si>
    <t>Număr asistenţi sociali 
Число соц. Pаботников</t>
  </si>
  <si>
    <t xml:space="preserve">Grad accentuat 
выраженная степень </t>
  </si>
  <si>
    <t xml:space="preserve">Grad  mediu 
cредняя степень    </t>
  </si>
  <si>
    <t>Rezultatele reexpertizării persoanelor cu dizabilități/ locuitori rurali</t>
  </si>
  <si>
    <r>
      <t>Localităţi urbane - 0-2 ani 11 luni 29 zile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</si>
  <si>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urbane - 3-6 ani 11 luni 29 zile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</si>
  <si>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urbane - 7-15 ani 11 luni 29 zile</t>
    </r>
    <r>
      <rPr>
        <sz val="10"/>
        <color indexed="62"/>
        <rFont val="Arial Cyr"/>
        <family val="2"/>
        <charset val="204"/>
      </rPr>
      <t xml:space="preserve">
Total adresări la CDDCM</t>
    </r>
  </si>
  <si>
    <t>«PRIVIND DETERMINAREA DIZABILITĂŢII LA COPII»</t>
  </si>
  <si>
    <t>Calcularea indicatorilor Forma 27a</t>
  </si>
  <si>
    <r>
      <t>INDICATORI</t>
    </r>
    <r>
      <rPr>
        <b/>
        <sz val="10"/>
        <color indexed="62"/>
        <rFont val="Arial Cyr"/>
        <charset val="238"/>
      </rPr>
      <t xml:space="preserve">
Număr mediu expertizaţi la 1 şedinţă</t>
    </r>
  </si>
  <si>
    <t>Incidenţa prin dizabilitate - total</t>
  </si>
  <si>
    <t xml:space="preserve">                                            locuitori urbani</t>
  </si>
  <si>
    <t xml:space="preserve">                                            locuitori rurali</t>
  </si>
  <si>
    <t>Incidenţa prin dizabilitate grad sever - total</t>
  </si>
  <si>
    <t>Incidenţa prin dizabilitate grad accentuat - total</t>
  </si>
  <si>
    <t>Incidenţa prin dizabilitate grad mediu - total</t>
  </si>
  <si>
    <t xml:space="preserve">      grad sever  → grad mediu</t>
  </si>
  <si>
    <t xml:space="preserve">      grad accentuat  → grad sever</t>
  </si>
  <si>
    <t xml:space="preserve">      grad accentuat  → grad mediu</t>
  </si>
  <si>
    <t xml:space="preserve">      grad mediu  → grad sever</t>
  </si>
  <si>
    <t xml:space="preserve">      grad mediu  → grad accentuat</t>
  </si>
  <si>
    <t xml:space="preserve">      grad sever anulat</t>
  </si>
  <si>
    <t xml:space="preserve">      grad accentuat anulat</t>
  </si>
  <si>
    <t xml:space="preserve">      grad mediu anulat</t>
  </si>
  <si>
    <t>Ponderea persoanelor cu dizabilitate stabilită pentru perioada de pînă la 17 ani 11 luni 29 zile din caz nou - 
                                            total</t>
  </si>
  <si>
    <t>Ponderea persoanelor cu dizabilitate stabilită pentru perioada de pînă la 17 ani 11 luni 29 zile din număr reexpertizaţi - total</t>
  </si>
  <si>
    <t>Număr reexpertizaţi la 100000 copii - total</t>
  </si>
  <si>
    <t>Din nou încadraţi în grad de dizabilitate la 100000 copii - total</t>
  </si>
  <si>
    <t>Din nou încadraţi în grad sever de dizabilitate  la 100000 copii - total</t>
  </si>
  <si>
    <t>Din nou încadraţi în grad accentuat de dizabilitate  la 100000 copii - total</t>
  </si>
  <si>
    <t>Din nou încadraţi în grad mediu de dizabilitate  la 100000 copii - total</t>
  </si>
  <si>
    <r>
      <t xml:space="preserve">Modificarea gradelor de dizabilitare după reexpertizare locuitori urbani 
     </t>
    </r>
    <r>
      <rPr>
        <sz val="10"/>
        <color indexed="62"/>
        <rFont val="Arial Cyr"/>
        <charset val="238"/>
      </rPr>
      <t xml:space="preserve"> grad sever  </t>
    </r>
    <r>
      <rPr>
        <sz val="10"/>
        <color indexed="62"/>
        <rFont val="Arial"/>
        <family val="2"/>
        <charset val="204"/>
      </rPr>
      <t>→</t>
    </r>
    <r>
      <rPr>
        <sz val="10"/>
        <color indexed="62"/>
        <rFont val="Arial Cyr"/>
        <charset val="238"/>
      </rPr>
      <t xml:space="preserve"> grad accentuat</t>
    </r>
  </si>
  <si>
    <r>
      <t xml:space="preserve">Modificarea gradelor de dizabilitare după reexpertizare locuitori rurali 
     </t>
    </r>
    <r>
      <rPr>
        <sz val="10"/>
        <color indexed="62"/>
        <rFont val="Arial Cyr"/>
        <charset val="238"/>
      </rPr>
      <t xml:space="preserve"> grad sever  </t>
    </r>
    <r>
      <rPr>
        <sz val="10"/>
        <color indexed="62"/>
        <rFont val="Arial"/>
        <family val="2"/>
        <charset val="204"/>
      </rPr>
      <t>→</t>
    </r>
    <r>
      <rPr>
        <sz val="10"/>
        <color indexed="62"/>
        <rFont val="Arial Cyr"/>
        <charset val="238"/>
      </rPr>
      <t xml:space="preserve"> grad accentuat</t>
    </r>
  </si>
  <si>
    <t>f27a_i1094</t>
  </si>
  <si>
    <t>f27a_i1095</t>
  </si>
  <si>
    <t>f27a_i1096</t>
  </si>
  <si>
    <t>f27a_i1097</t>
  </si>
  <si>
    <t>f27a_i1098</t>
  </si>
  <si>
    <t>f27a_i1099</t>
  </si>
  <si>
    <t>f27a_i1100</t>
  </si>
  <si>
    <t>f27a_i1101</t>
  </si>
  <si>
    <t>f27a_i1102</t>
  </si>
  <si>
    <t>f27a_i1103</t>
  </si>
  <si>
    <t>f27a_i1104</t>
  </si>
  <si>
    <t>f27a_i1105</t>
  </si>
  <si>
    <t>f27a_i1106</t>
  </si>
  <si>
    <t>f27a_i1107</t>
  </si>
  <si>
    <t>f27a_i1108</t>
  </si>
  <si>
    <t>f27a_i1109</t>
  </si>
  <si>
    <t>f27a_i1110</t>
  </si>
  <si>
    <t>f27a_i1111</t>
  </si>
  <si>
    <t>f27a_i1112</t>
  </si>
  <si>
    <t>f27a_i1113</t>
  </si>
  <si>
    <t>f27a_i1114</t>
  </si>
  <si>
    <t>f27a_i1115</t>
  </si>
  <si>
    <t>f27a_i1116</t>
  </si>
  <si>
    <t>f27a_i1117</t>
  </si>
  <si>
    <t>f27a_i1118</t>
  </si>
  <si>
    <t>f27a_i1119</t>
  </si>
  <si>
    <t>f27a_i1120</t>
  </si>
  <si>
    <t>f27a_i1121</t>
  </si>
  <si>
    <t>f27a_i1122</t>
  </si>
  <si>
    <t>f27a_i1123</t>
  </si>
  <si>
    <t>f27a_i1124</t>
  </si>
  <si>
    <t>f27a_i1125</t>
  </si>
  <si>
    <t>f27a_i1126</t>
  </si>
  <si>
    <t>f27a_i1127</t>
  </si>
  <si>
    <t>f27a_i1128</t>
  </si>
  <si>
    <t>f27a_i1129</t>
  </si>
  <si>
    <t>f27a_i1130</t>
  </si>
  <si>
    <t>f27a_i1131</t>
  </si>
  <si>
    <t>f27a_i1132</t>
  </si>
  <si>
    <t>f27a_i1133</t>
  </si>
  <si>
    <t>f27a_i1134</t>
  </si>
  <si>
    <t>f27a_i1135</t>
  </si>
  <si>
    <t>f27a_i1136</t>
  </si>
  <si>
    <t>f27a_i1137</t>
  </si>
  <si>
    <t>f27a_i1138</t>
  </si>
  <si>
    <t>f27a_i1139</t>
  </si>
  <si>
    <t>f27a_i1140</t>
  </si>
  <si>
    <t>f27a_i1141</t>
  </si>
  <si>
    <t>f27a_i1142</t>
  </si>
  <si>
    <t>f27a_i1143</t>
  </si>
  <si>
    <t>f27a_i1144</t>
  </si>
  <si>
    <t>f27a_i1145</t>
  </si>
  <si>
    <t>ОБ УСТАНОВЛЕНИИ ОГРАНИЧЕНИЯ ВОЗМОЖНОСТЕЙ У ДЕТЕЙ</t>
  </si>
  <si>
    <t>17.1</t>
  </si>
  <si>
    <t>18.</t>
  </si>
  <si>
    <r>
      <t xml:space="preserve">      </t>
    </r>
    <r>
      <rPr>
        <b/>
        <sz val="9"/>
        <rFont val="Times New Roman"/>
        <family val="1"/>
        <charset val="204"/>
      </rPr>
      <t>1.</t>
    </r>
    <r>
      <rPr>
        <sz val="9"/>
        <rFont val="Times New Roman"/>
        <family val="1"/>
        <charset val="204"/>
      </rPr>
      <t xml:space="preserve"> Număr şedinţe</t>
    </r>
  </si>
  <si>
    <r>
      <t>Localităţi urbane - 16-17 ani 11 luni 29 zile fete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</si>
  <si>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urbane - 16-17 ani 11 luni 29 zile băieți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</si>
  <si>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TOTAL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</si>
  <si>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- 0-2 ani 11 luni 29 zile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</si>
  <si>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- 3-6 ani 11 luni 29 zile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</si>
  <si>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- 7-15 ani 11 luni 29 zile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</si>
  <si>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- 16-17 ani 11 luni 29 zile fete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</si>
  <si>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>Localităţi rurale - 16-17 ani 11 luni 29 zile băieți</t>
    </r>
    <r>
      <rPr>
        <sz val="10"/>
        <color indexed="62"/>
        <rFont val="Arial Cyr"/>
        <family val="2"/>
        <charset val="204"/>
      </rPr>
      <t xml:space="preserve">
Total adresări la CDDCM</t>
    </r>
  </si>
  <si>
    <t xml:space="preserve">  IV. REPARTIZAREA PERSOANELOR  CU DIZABILITĂŢI CAZ  NOU  DUPĂ  FORMELE  DE  BOALĂ, VÎRSTĂ,   GEN,  GRADUL DE DIZABILITATE</t>
  </si>
  <si>
    <t xml:space="preserve">            inclusiv:    
      tuberculoza </t>
  </si>
  <si>
    <t xml:space="preserve">            inclusiv:     в том числе:
      tuberculoza 
      туберкулез </t>
  </si>
  <si>
    <t>Bolile sîngelui, ale organelor hematopoietice şi unele tulburări ale mecanismului imunitar
Болезни крови, кроветворных органов и отдельные
нарушения с вовлечением иммунного механизмa</t>
  </si>
  <si>
    <t xml:space="preserve">    epilepsia cu tulburări mentale şi  de comportament
    эпилепсия с психическими и поведенческими 
    расстройствами</t>
  </si>
  <si>
    <t xml:space="preserve">    retard mental
    умственная отсталость</t>
  </si>
  <si>
    <t xml:space="preserve">      SIDA</t>
  </si>
  <si>
    <t xml:space="preserve">Tumori </t>
  </si>
  <si>
    <t>Bolile sîngelui, ale organelor hematopoietice şi unele tulburări ale mecanismului imunitar</t>
  </si>
  <si>
    <t xml:space="preserve">        inclusiv:       
    diabetul zaharat</t>
  </si>
  <si>
    <t xml:space="preserve">    afecţiunile glandei tiroide</t>
  </si>
  <si>
    <t xml:space="preserve">           inclusiv:        
    schizofrenia</t>
  </si>
  <si>
    <t xml:space="preserve">    epilepsia cu tulburări mentale şi  de comportament</t>
  </si>
  <si>
    <t xml:space="preserve">    retard mental</t>
  </si>
  <si>
    <t xml:space="preserve">    inclusiv: paralizia cerebrală infantilă</t>
  </si>
  <si>
    <t>Bolile urechii şi apofizei mastoide</t>
  </si>
  <si>
    <t xml:space="preserve">     inclusiv reumatismul articular acut</t>
  </si>
  <si>
    <t xml:space="preserve">     inclusiv astmul bronşic</t>
  </si>
  <si>
    <t xml:space="preserve">         inclusiv:     
    ciroză hepatică</t>
  </si>
  <si>
    <t xml:space="preserve">  V. REPARTIZAREA PERSOANELOR  CU DIZABILITĂŢI CAZ  NOU  DUPĂ  FORMELE  DE  BOALĂ, VÎRSTĂ,   GEN,  GRADUL DE DIZABILITATE</t>
  </si>
  <si>
    <t xml:space="preserve">        РАСПРЕДЕЛЕНИЕ  ПЕРВИЧНО  ПРИЗНАННЫХ ЛИЦ С ОГРАНИЧЕННЫМИ  ВОЗМОЖНОСТЯМИ ПО  ФОРМАМ  БОЛЕЗНЕЙ,  
ВОЗРАСТУ, ПОЛУ  И  СТЕПЕНИ  ОГРАНИЧЕНИЯ  ВОЗМОЖНОСТЕЙ</t>
  </si>
  <si>
    <t>b) locuitori urbani                                  городские жители</t>
  </si>
  <si>
    <t>c) locuitori rurali                                                сельские жители</t>
  </si>
  <si>
    <t xml:space="preserve">  VI. REPARTIZAREA PERSOANELOR  CU DIZABILITĂŢI CAZ  NOU  DUPĂ  FORMELE  DE  BOALĂ, VÎRSTĂ,   GEN,  GRADUL DE DIZABILITATE</t>
  </si>
  <si>
    <t>Bolile pielii şi ţesutului celular subcutanat</t>
  </si>
  <si>
    <t>Malformaţii congenitale, deformaţii şi anomalii cromosomiale</t>
  </si>
  <si>
    <t xml:space="preserve">         inclusiv:      
    malformaţii congenitale ale aparatului circulator </t>
  </si>
  <si>
    <t xml:space="preserve">    malformaţii congenitale şi deformaţii ale sistemului osteo-muscular
    мышечной системы</t>
  </si>
  <si>
    <t xml:space="preserve">Leziuni traumatice, otrăviri şi alte consecinţe ale cauzelor externe </t>
  </si>
  <si>
    <t>inclusiv de sex feminin</t>
  </si>
  <si>
    <t xml:space="preserve">            inclusiv tumori maligne 
            в том числе злокачественные новообразования</t>
  </si>
  <si>
    <t xml:space="preserve">      inclusiv tumori maligne</t>
  </si>
  <si>
    <t>Anexa la f. nr.2 №27а CDDCM</t>
  </si>
  <si>
    <r>
      <t>Вкладной лист к ф. №27а (</t>
    </r>
    <r>
      <rPr>
        <sz val="8.5"/>
        <rFont val="Times New Roman"/>
        <family val="1"/>
        <charset val="204"/>
      </rPr>
      <t>КУОВТ</t>
    </r>
    <r>
      <rPr>
        <sz val="7"/>
        <rFont val="Times New Roman"/>
        <family val="1"/>
        <charset val="204"/>
      </rPr>
      <t>)</t>
    </r>
  </si>
  <si>
    <r>
      <t xml:space="preserve">REZULTATELE  REEXPERTIZĂRII  PERSOANELOR CU DIZABILITĂȚI </t>
    </r>
    <r>
      <rPr>
        <sz val="10"/>
        <color indexed="62"/>
        <rFont val="Arial Cyr"/>
        <family val="2"/>
        <charset val="204"/>
      </rPr>
      <t xml:space="preserve">
</t>
    </r>
    <r>
      <rPr>
        <b/>
        <sz val="10"/>
        <color indexed="10"/>
        <rFont val="Arial Cyr"/>
        <charset val="238"/>
      </rPr>
      <t>Locuitori urbani</t>
    </r>
    <r>
      <rPr>
        <sz val="10"/>
        <color indexed="62"/>
        <rFont val="Arial Cyr"/>
        <family val="2"/>
        <charset val="204"/>
      </rPr>
      <t xml:space="preserve">
</t>
    </r>
    <r>
      <rPr>
        <b/>
        <sz val="10"/>
        <color indexed="62"/>
        <rFont val="Arial Cyr"/>
        <charset val="238"/>
      </rPr>
      <t>Total reexpertizaţi locuitori urbani</t>
    </r>
  </si>
  <si>
    <r>
      <t xml:space="preserve">Rezultatele reexpertizării persoanelor cu dizabilități/ locuitori urbani
</t>
    </r>
    <r>
      <rPr>
        <b/>
        <sz val="10"/>
        <color indexed="18"/>
        <rFont val="Arial Cyr"/>
        <charset val="238"/>
      </rPr>
      <t>Număr reexpertizaţi</t>
    </r>
    <r>
      <rPr>
        <sz val="10"/>
        <color indexed="62"/>
        <rFont val="Arial Cyr"/>
        <family val="2"/>
        <charset val="204"/>
      </rPr>
      <t xml:space="preserve">
Total</t>
    </r>
  </si>
  <si>
    <t xml:space="preserve">         inclusiv:   
   grad sever </t>
  </si>
  <si>
    <t xml:space="preserve">   gradul accentuat</t>
  </si>
  <si>
    <t xml:space="preserve">   grad mediu </t>
  </si>
  <si>
    <r>
      <t>Din nou încadraţi în grad de dizabilitate</t>
    </r>
    <r>
      <rPr>
        <sz val="10"/>
        <color indexed="62"/>
        <rFont val="Arial Cyr"/>
        <family val="2"/>
        <charset val="204"/>
      </rPr>
      <t xml:space="preserve">
Total</t>
    </r>
  </si>
  <si>
    <r>
      <t xml:space="preserve">grad sever </t>
    </r>
    <r>
      <rPr>
        <sz val="10"/>
        <color indexed="62"/>
        <rFont val="Arial Cyr"/>
        <family val="2"/>
        <charset val="204"/>
      </rPr>
      <t xml:space="preserve">
Total</t>
    </r>
  </si>
  <si>
    <t xml:space="preserve">   grad accentuat</t>
  </si>
  <si>
    <t xml:space="preserve">        grad accentuat
        выраженная степень  </t>
  </si>
  <si>
    <r>
      <t>grad accentuat</t>
    </r>
    <r>
      <rPr>
        <sz val="10"/>
        <color indexed="62"/>
        <rFont val="Arial Cyr"/>
        <family val="2"/>
        <charset val="204"/>
      </rPr>
      <t xml:space="preserve">
Total</t>
    </r>
  </si>
  <si>
    <r>
      <t xml:space="preserve">grad mediu </t>
    </r>
    <r>
      <rPr>
        <sz val="10"/>
        <color indexed="62"/>
        <rFont val="Arial Cyr"/>
        <family val="2"/>
        <charset val="204"/>
      </rPr>
      <t xml:space="preserve">
Total</t>
    </r>
  </si>
  <si>
    <t>Din ei locuiesc:
Из них проживающих:</t>
  </si>
  <si>
    <t>în localităţi urbane
в городской местности</t>
  </si>
  <si>
    <t>în localităţi rurale
в сельской местности</t>
  </si>
  <si>
    <t>Nr. rînd
№ стр.</t>
  </si>
  <si>
    <t xml:space="preserve">         inclusiv:         в том числе:
    ciroză hepatică
    цирроз печени</t>
  </si>
  <si>
    <t xml:space="preserve">    hepatită cronică
    хронический гепатит</t>
  </si>
  <si>
    <t>a) total populaţie                    всего население</t>
  </si>
  <si>
    <t>persoane</t>
  </si>
  <si>
    <t xml:space="preserve">                             a) Total reexpertizaţi locuitori urbani</t>
  </si>
  <si>
    <t xml:space="preserve">                                 Переосвидетельствованно городских жителей</t>
  </si>
  <si>
    <t>человек</t>
  </si>
  <si>
    <t>Nr.
rînd 
№  стр.</t>
  </si>
  <si>
    <t>Număr reexpertizaţi
Число переосвидетель-свованных</t>
  </si>
  <si>
    <t>CODUL  MUNICIPIULUI / RAIONULUI</t>
  </si>
  <si>
    <t>Total</t>
  </si>
  <si>
    <t>Cod</t>
  </si>
  <si>
    <t>Denumire indicator</t>
  </si>
  <si>
    <t>Valoare absoluta</t>
  </si>
  <si>
    <t>Indicator</t>
  </si>
  <si>
    <t>Tulburări mentale şi de comportament</t>
  </si>
  <si>
    <t>Bolile sistemului nervos</t>
  </si>
  <si>
    <t>Bolile ochiului şi anexelor sale</t>
  </si>
  <si>
    <t>Bolile aparatului circulator</t>
  </si>
  <si>
    <t>Bolile aparatului respirator</t>
  </si>
  <si>
    <t>Bolile aparatului digestiv</t>
  </si>
  <si>
    <t>Bolile sistemului osteo-articular, ale muşchilor şi ţesutului conjunctiv</t>
  </si>
  <si>
    <t>Bolile aparatului genito-urinar</t>
  </si>
  <si>
    <t xml:space="preserve">за      </t>
  </si>
  <si>
    <t>Dl (dna)</t>
  </si>
  <si>
    <t>Tel:</t>
  </si>
  <si>
    <t>E00-E90</t>
  </si>
  <si>
    <t>E10-E14</t>
  </si>
  <si>
    <t>Tulburări mentale şi de comportament
Психические расстройства и расстройства поведения</t>
  </si>
  <si>
    <t>F00-F99</t>
  </si>
  <si>
    <t>Bolile sistemului nervos
Болезни нервной системы</t>
  </si>
  <si>
    <t>G00-G99</t>
  </si>
  <si>
    <t>Bolile ochiului şi anexelor sale
Болезни глаза и его придатков</t>
  </si>
  <si>
    <t>H00-H59</t>
  </si>
  <si>
    <t>Nr   rînd 
№  строки</t>
  </si>
  <si>
    <t>total
всего</t>
  </si>
  <si>
    <t>Bolile aparatului circulator
Болезни системы кровообращения</t>
  </si>
  <si>
    <t>I00-I99</t>
  </si>
  <si>
    <t>Bolile aparatului respirator
Болезни органов дыхания</t>
  </si>
  <si>
    <t>J00-J99</t>
  </si>
  <si>
    <t>Bolile aparatului digestiv
Болезни органов пищеварения</t>
  </si>
  <si>
    <t>4.1</t>
  </si>
  <si>
    <t>Denumirea
Наименование</t>
  </si>
  <si>
    <t>pe 20</t>
  </si>
  <si>
    <t xml:space="preserve">Denumirea:    Наименование: </t>
  </si>
  <si>
    <t>Adresa:</t>
  </si>
  <si>
    <t>Адрес:</t>
  </si>
  <si>
    <t>Основной вид деятельности</t>
  </si>
  <si>
    <t>Numele şi coordonatele executantului</t>
  </si>
  <si>
    <t>Фамилия и координаты исполнителя</t>
  </si>
  <si>
    <t>A</t>
  </si>
  <si>
    <t>B</t>
  </si>
  <si>
    <t>C</t>
  </si>
  <si>
    <t>Total
Всего</t>
  </si>
  <si>
    <t>Bolile sistemului osteo-articular, ale muşchilor şi ţesutului conjunctiv
Болезни костно-суставной системы, мышц и соединительной ткани</t>
  </si>
  <si>
    <t>M00-M99</t>
  </si>
  <si>
    <t xml:space="preserve">Bolile aparatului genito-urinar
Болезни мочеполовой системы </t>
  </si>
  <si>
    <t>N00-N99</t>
  </si>
  <si>
    <t>Ziua</t>
  </si>
  <si>
    <t>Luna</t>
  </si>
  <si>
    <t>Anul</t>
  </si>
  <si>
    <t>Cifru  conform CIM 
revizia X
Шифр по МКБ X 
пересмотра</t>
  </si>
  <si>
    <t xml:space="preserve">                             </t>
  </si>
  <si>
    <t>Raionul (municipiul)</t>
  </si>
  <si>
    <t>Район (муниципий)</t>
  </si>
  <si>
    <t>Strada</t>
  </si>
  <si>
    <t xml:space="preserve"> , nr</t>
  </si>
  <si>
    <t>Улица</t>
  </si>
  <si>
    <t>Cod CUIÎO</t>
  </si>
  <si>
    <t>Код</t>
  </si>
  <si>
    <t>Cod  INDO</t>
  </si>
  <si>
    <t xml:space="preserve">Cod CAEM, ediţia 2005 </t>
  </si>
  <si>
    <t xml:space="preserve">Activitatea principală </t>
  </si>
  <si>
    <r>
      <t xml:space="preserve">Conducătorul                                                            </t>
    </r>
    <r>
      <rPr>
        <sz val="9"/>
        <rFont val="Times New Roman CE"/>
        <family val="1"/>
        <charset val="238"/>
      </rPr>
      <t xml:space="preserve">  L.Ş.</t>
    </r>
    <r>
      <rPr>
        <b/>
        <sz val="9"/>
        <rFont val="Times New Roman CE"/>
        <family val="1"/>
        <charset val="238"/>
      </rPr>
      <t xml:space="preserve">
Руководитель                                     </t>
    </r>
    <r>
      <rPr>
        <sz val="9"/>
        <rFont val="Times New Roman CE"/>
        <family val="1"/>
        <charset val="238"/>
      </rPr>
      <t xml:space="preserve">    М.П.</t>
    </r>
  </si>
  <si>
    <t xml:space="preserve"> Руководитель </t>
  </si>
  <si>
    <t xml:space="preserve">                   М.П.</t>
  </si>
  <si>
    <t>e-mail</t>
  </si>
  <si>
    <t xml:space="preserve">               B</t>
  </si>
  <si>
    <t xml:space="preserve">         Число заседаний</t>
  </si>
  <si>
    <t>Inclusiv în vîrstă
В том числе в возрасте</t>
  </si>
  <si>
    <t>1.1</t>
  </si>
  <si>
    <t>1.2</t>
  </si>
  <si>
    <t>E00-E07</t>
  </si>
  <si>
    <t>Bolile endocrine,de nutriţie şi metabolism
Болезни эндокринной системы, расстройства питания и нарушения обмена веществ</t>
  </si>
  <si>
    <t xml:space="preserve">                             b) Total reexpertizaţi locuitori rurali</t>
  </si>
  <si>
    <t xml:space="preserve">        inclusiv:          в том числе:
    diabetul zaharat
    сахарный диабет</t>
  </si>
  <si>
    <t>inclusiv în deplasare</t>
  </si>
  <si>
    <t xml:space="preserve">      s-a prelungit cancediul medical</t>
  </si>
  <si>
    <t>Bolile endocrine,de nutriţie şi metabolism</t>
  </si>
  <si>
    <t xml:space="preserve">    hepatită cronică</t>
  </si>
  <si>
    <t>Tumori 
Новообразования</t>
  </si>
  <si>
    <t>4.2</t>
  </si>
  <si>
    <t xml:space="preserve">    afecţiunile glandei tiroide
    болезни щитовидной жедезы</t>
  </si>
  <si>
    <t>5.1</t>
  </si>
  <si>
    <t>6.1</t>
  </si>
  <si>
    <t>8.1</t>
  </si>
  <si>
    <t>10.1</t>
  </si>
  <si>
    <t xml:space="preserve">Din numărul total de persoane cu dizabilităţi caz nou: </t>
  </si>
  <si>
    <t>Malformaţii congenitale, deformaţii şi anomalii cromosomiale
Врожденные пороки развития, деформации и хромосомиальные аномалии</t>
  </si>
  <si>
    <t xml:space="preserve">Diagnosticul CDDCM
Диагноз КУОВТ 
</t>
  </si>
  <si>
    <t>(trimestrial cumulativ, anual)</t>
  </si>
  <si>
    <t xml:space="preserve">RAPORT STATISTIC Nr. 27a </t>
  </si>
  <si>
    <t xml:space="preserve">СТАТИСТИЧЕСКИЙ ОТЧЁТ №27a
(квартальный накопительный, годовой)
</t>
  </si>
  <si>
    <t>(квартальный накопительный, годовой)</t>
  </si>
  <si>
    <t>PRIVIND DETERMINAREA DIZABILITĂŢII 
LA COPII</t>
  </si>
  <si>
    <t>inclusiv de sex feminin
в том числе женщин</t>
  </si>
  <si>
    <t>10.0</t>
  </si>
  <si>
    <t xml:space="preserve">     inclusiv astmul bronşic
     в том числе бронхиальная астма</t>
  </si>
  <si>
    <t>11.0</t>
  </si>
  <si>
    <t>11.1</t>
  </si>
  <si>
    <t>12.0</t>
  </si>
  <si>
    <t>Bolile pielii şi ţesutului celular subcutanat
Болезни кожи и подкожной клетчатки</t>
  </si>
  <si>
    <t>13.0</t>
  </si>
  <si>
    <t>14.0</t>
  </si>
  <si>
    <t>15.0</t>
  </si>
  <si>
    <t>15.1</t>
  </si>
  <si>
    <t>15.2</t>
  </si>
  <si>
    <t xml:space="preserve">         inclusiv:         в том числе:
    malformaţii congenitale ale aparatului circulator 
    врожденные пороки развития системы 
    кровообращения</t>
  </si>
  <si>
    <t xml:space="preserve">    malformaţii congenitale şi deformaţii ale sistemului     
    osteo-muscular
    врожденные пороки развития и деформации  костно-    
    мышечной системы</t>
  </si>
  <si>
    <t>9.0</t>
  </si>
  <si>
    <t>9.1</t>
  </si>
  <si>
    <t xml:space="preserve">     inclusiv reumatismul articular acut
     в том числе ревматический артрит острый</t>
  </si>
  <si>
    <t xml:space="preserve">                inclusiv:           в том числе:
        grad sever 
        тяжелая степень</t>
  </si>
  <si>
    <t xml:space="preserve">        grad mediu 
        cредняя степень </t>
  </si>
  <si>
    <t xml:space="preserve">Dizabilitatea a fost stabilită  pînă la 17 ani 11luni 29 zile  </t>
  </si>
  <si>
    <t xml:space="preserve">persoane           </t>
  </si>
  <si>
    <t xml:space="preserve">Установлено ограничение  возможностей до  17 лет 11 месяцев 29 дней              </t>
  </si>
  <si>
    <t>5.</t>
  </si>
  <si>
    <t>Bolile urechii şi apofizei mastoide
Болезни уха и сосцевидного отростка</t>
  </si>
  <si>
    <t xml:space="preserve">     inclusiv surditatea
     в том числе глухота</t>
  </si>
  <si>
    <t>А00-А99
B00-B99</t>
  </si>
  <si>
    <t>А15-A19</t>
  </si>
  <si>
    <t>B20-B24</t>
  </si>
  <si>
    <t xml:space="preserve">   С00-С97</t>
  </si>
  <si>
    <t>F 20</t>
  </si>
  <si>
    <t>F02.8;
 F06.2, 8; F07.0</t>
  </si>
  <si>
    <t>F70-F79</t>
  </si>
  <si>
    <t>G80</t>
  </si>
  <si>
    <t>H60-H95</t>
  </si>
  <si>
    <t>H90-H91</t>
  </si>
  <si>
    <t>J45-J46</t>
  </si>
  <si>
    <t>L00-L99</t>
  </si>
  <si>
    <t>Q20- Q28</t>
  </si>
  <si>
    <t>Q65-Q79</t>
  </si>
  <si>
    <t>Из числа впервые признанными лица с ограниченными  возможностями:</t>
  </si>
  <si>
    <t>0-2 ani 
11 luni 
29 zile</t>
  </si>
  <si>
    <t>3-6 ani 
11 luni 
29 zile</t>
  </si>
  <si>
    <t>7-15 ani
11 luni
 29 zile</t>
  </si>
  <si>
    <t>16.0</t>
  </si>
  <si>
    <t>Leziuni traumatice, otrăviri şi alte consecinţe ale cauzelor externe 
Травмы, отравления и другие последствия воздействия внешних причин</t>
  </si>
  <si>
    <t>17.0</t>
  </si>
  <si>
    <t>11.2</t>
  </si>
  <si>
    <t>2.2</t>
  </si>
  <si>
    <t>2.3</t>
  </si>
  <si>
    <r>
      <t>REŢEAUA  ŞI CADRELE  CDDCM (CT, CS)</t>
    </r>
    <r>
      <rPr>
        <b/>
        <sz val="10"/>
        <color indexed="62"/>
        <rFont val="Arial Cyr"/>
        <family val="2"/>
        <charset val="204"/>
      </rPr>
      <t xml:space="preserve">
Total CDDCM</t>
    </r>
  </si>
  <si>
    <t>Din numărul total - CDDCM teritoriale</t>
  </si>
  <si>
    <t>Din numărul total - CDDCM specializate</t>
  </si>
  <si>
    <t>Total cadre în CDDCM</t>
  </si>
  <si>
    <t>Număr medici experţi</t>
  </si>
  <si>
    <t xml:space="preserve">Din ei, aflaţi la lucrul de bază în CDDCM      </t>
  </si>
  <si>
    <t xml:space="preserve">Număr asistenţi sociali </t>
  </si>
  <si>
    <t xml:space="preserve">Număr psihopedagogi </t>
  </si>
  <si>
    <r>
      <t>ACTIVITATEA CDDCM</t>
    </r>
    <r>
      <rPr>
        <b/>
        <sz val="10"/>
        <color indexed="62"/>
        <rFont val="Arial Cyr"/>
        <family val="2"/>
        <charset val="204"/>
      </rPr>
      <t xml:space="preserve">
Număr şedinţe</t>
    </r>
  </si>
  <si>
    <t>inclusiv vizite la domicilui</t>
  </si>
  <si>
    <r>
      <t xml:space="preserve">REZULTATELE  EXPERTIZĂRII  PRIMARE A  DIZABILITĂȚII 
</t>
    </r>
    <r>
      <rPr>
        <b/>
        <sz val="10"/>
        <color indexed="12"/>
        <rFont val="Arial Cyr"/>
        <charset val="238"/>
      </rPr>
      <t>TOTAL</t>
    </r>
    <r>
      <rPr>
        <sz val="10"/>
        <color indexed="62"/>
        <rFont val="Arial Cyr"/>
        <family val="2"/>
        <charset val="204"/>
      </rPr>
      <t xml:space="preserve">
Total adresări la CDDCM</t>
    </r>
  </si>
  <si>
    <t xml:space="preserve">          din ei:    
      recunoscute persoane cu dizabilităţi - total</t>
  </si>
  <si>
    <t xml:space="preserve">                   inclusiv:        
            grad sever </t>
  </si>
  <si>
    <t xml:space="preserve">            grad accentuat </t>
  </si>
  <si>
    <t xml:space="preserve">            grad mediu </t>
  </si>
  <si>
    <t xml:space="preserve">     nu s-au încadrat în grad de dizabilitate</t>
  </si>
  <si>
    <t xml:space="preserve">     total concluzii pentru tipuri de asistenţă socială</t>
  </si>
  <si>
    <t xml:space="preserve">      necesită asistenţă personală</t>
  </si>
  <si>
    <r>
      <t>Localităţi urbane - TOTAL</t>
    </r>
    <r>
      <rPr>
        <sz val="10"/>
        <color indexed="62"/>
        <rFont val="Arial Cyr"/>
        <family val="2"/>
        <charset val="204"/>
      </rPr>
      <t xml:space="preserve">
Total adresări la CDDCM</t>
    </r>
  </si>
  <si>
    <r>
      <t xml:space="preserve">Total populaţie 
</t>
    </r>
    <r>
      <rPr>
        <b/>
        <sz val="10"/>
        <color indexed="10"/>
        <rFont val="Arial Cyr"/>
        <charset val="238"/>
      </rPr>
      <t>Total persoane cu dizabilităţi în vîrstă 0-2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</si>
  <si>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Total persoane cu dizabilităţi în vîrstă 3-6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</si>
  <si>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Total persoane cu dizabilităţi în vîrstă 7-15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</si>
  <si>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Total persoane cu dizabilităţi în vîrstă 16-17 ani 11 luni 29 zile fete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</si>
  <si>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Total persoane cu dizabilităţi în vîrstă 16-17 ani 11 luni 29 zile băieți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</si>
  <si>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S-a determinat grad  sever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</si>
  <si>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S-a determinat grad  accentuat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</si>
  <si>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Total populaţie 
</t>
    </r>
    <r>
      <rPr>
        <b/>
        <sz val="10"/>
        <color indexed="10"/>
        <rFont val="Arial Cyr"/>
        <charset val="238"/>
      </rPr>
      <t>S-a determinat grad  mediu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</si>
  <si>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IV. REPARTIZAREA PERSOANELOR  CU DIZABILITĂŢI CAZ  NOU  DUPĂ  FORMELE  DE  BOALĂ, VÎRSTĂ,   GEN,  GRADUL DE DIZABILITATE
</t>
    </r>
    <r>
      <rPr>
        <b/>
        <sz val="10"/>
        <color indexed="12"/>
        <rFont val="Arial Cyr"/>
        <charset val="238"/>
      </rPr>
      <t xml:space="preserve">Total populaţie 
</t>
    </r>
    <r>
      <rPr>
        <b/>
        <sz val="10"/>
        <color indexed="10"/>
        <rFont val="Arial Cyr"/>
        <charset val="238"/>
      </rPr>
      <t>Total persoane cu dizabilităţi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</si>
  <si>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Total persoane cu dizabilităţi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</si>
  <si>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Total persoane cu dizabilităţi în vîrstă 0-2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</si>
  <si>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 
</t>
    </r>
    <r>
      <rPr>
        <b/>
        <sz val="10"/>
        <color indexed="10"/>
        <rFont val="Arial Cyr"/>
        <charset val="238"/>
      </rPr>
      <t>S-a determinat grad  accentuat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</si>
  <si>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S-a determinat grad  mediu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</si>
  <si>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Total persoane cu dizabilităţi în vîrstă 3-6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</si>
  <si>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Total persoane cu dizabilităţi în vîrstă 7-15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</si>
  <si>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Total persoane cu dizabilităţi în vîrstă 16-17 ani 11 luni 29 zile fete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</si>
  <si>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Total persoane cu dizabilităţi în vîrstă 16-17 ani 11 luni 29 zile băieți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</si>
  <si>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urbani
</t>
    </r>
    <r>
      <rPr>
        <b/>
        <sz val="10"/>
        <color indexed="10"/>
        <rFont val="Arial Cyr"/>
        <charset val="238"/>
      </rPr>
      <t>S-a determinat grad  sever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</si>
  <si>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t>Din numărul total de persoane cu dizabilităţi caz nou stabilită dizabilitate pînă la 17 ani 11luni 29 zile</t>
  </si>
  <si>
    <r>
      <t xml:space="preserve">Locuitori rurali
</t>
    </r>
    <r>
      <rPr>
        <b/>
        <sz val="10"/>
        <color indexed="10"/>
        <rFont val="Arial Cyr"/>
        <charset val="238"/>
      </rPr>
      <t>Total persoane cu dizabilităţi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</si>
  <si>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Total persoane cu dizabilităţi în vîrstă 0-2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</si>
  <si>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Total persoane cu dizabilităţi în vîrstă 7-15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</si>
  <si>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Total persoane cu dizabilităţi în vîrstă 3-6 ani 11 luni 29 zile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</si>
  <si>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Total persoane cu dizabilităţi în vîrstă 16-17 ani 11 luni 29 zile fete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</si>
  <si>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Total persoane cu dizabilităţi în vîrstă 16-17 ani 11 luni 29 zile băieți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</si>
  <si>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S-a determinat grad  sever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</si>
  <si>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S-a determinat grad  accentuat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</si>
  <si>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r>
      <t xml:space="preserve">Locuitori rurali
</t>
    </r>
    <r>
      <rPr>
        <b/>
        <sz val="10"/>
        <color indexed="10"/>
        <rFont val="Arial Cyr"/>
        <charset val="238"/>
      </rPr>
      <t>S-a determinat grad  mediu de dizabilitate</t>
    </r>
    <r>
      <rPr>
        <sz val="10"/>
        <color indexed="62"/>
        <rFont val="Arial Cyr"/>
        <family val="2"/>
        <charset val="204"/>
      </rPr>
      <t xml:space="preserve">
Bolile infecţioase şi parazitare</t>
    </r>
  </si>
  <si>
    <t xml:space="preserve">Dizabilitatea a fost stabilită  pînă la 17 ani 11luni 29 zile </t>
  </si>
  <si>
    <r>
      <t>Locuitori rurali</t>
    </r>
    <r>
      <rPr>
        <sz val="10"/>
        <color indexed="62"/>
        <rFont val="Arial Cyr"/>
        <family val="2"/>
        <charset val="204"/>
      </rPr>
      <t xml:space="preserve">
</t>
    </r>
    <r>
      <rPr>
        <b/>
        <sz val="10"/>
        <color indexed="62"/>
        <rFont val="Arial Cyr"/>
        <charset val="238"/>
      </rPr>
      <t>Total reexpertizaţi locuitori rurali</t>
    </r>
  </si>
  <si>
    <r>
      <t xml:space="preserve">Rezultatele reexpertizării persoanelor cu dizabilități/ locuitori rurali
</t>
    </r>
    <r>
      <rPr>
        <b/>
        <sz val="10"/>
        <color indexed="18"/>
        <rFont val="Arial Cyr"/>
        <charset val="238"/>
      </rPr>
      <t>Număr reexpertizaţi</t>
    </r>
    <r>
      <rPr>
        <sz val="10"/>
        <color indexed="62"/>
        <rFont val="Arial Cyr"/>
        <family val="2"/>
        <charset val="204"/>
      </rPr>
      <t xml:space="preserve">
Total</t>
    </r>
  </si>
  <si>
    <t xml:space="preserve">stabilită dizabilitate pentru perioada de pînă la 17 ani 11luni 29 zile </t>
  </si>
  <si>
    <t xml:space="preserve">установлено ограничение  возможностей на период до  17 лет 11 месяцев 29 дней                                       </t>
  </si>
  <si>
    <t>f27a_i1</t>
  </si>
  <si>
    <t>f27a_i2</t>
  </si>
  <si>
    <t>f27a_i3</t>
  </si>
  <si>
    <t>f27a_i4</t>
  </si>
  <si>
    <t>f27a_i5</t>
  </si>
  <si>
    <t>f27a_i6</t>
  </si>
  <si>
    <t>f27a_i7</t>
  </si>
  <si>
    <t>f27a_i8</t>
  </si>
  <si>
    <t>f27a_i9</t>
  </si>
  <si>
    <t>f27a_i10</t>
  </si>
  <si>
    <t>f27a_i11</t>
  </si>
  <si>
    <t>f27a_i12</t>
  </si>
  <si>
    <t>f27a_i13</t>
  </si>
  <si>
    <t>f27a_i14</t>
  </si>
  <si>
    <t>f27a_i15</t>
  </si>
  <si>
    <t>f27a_i16</t>
  </si>
  <si>
    <t>f27a_i17</t>
  </si>
  <si>
    <t>f27a_i18</t>
  </si>
  <si>
    <t>f27a_i19</t>
  </si>
  <si>
    <t>f27a_i20</t>
  </si>
  <si>
    <t>f27a_i21</t>
  </si>
  <si>
    <t>f27a_i22</t>
  </si>
  <si>
    <t>f27a_i23</t>
  </si>
  <si>
    <t>f27a_i24</t>
  </si>
  <si>
    <t>f27a_i25</t>
  </si>
  <si>
    <t>f27a_i26</t>
  </si>
  <si>
    <t>f27a_i27</t>
  </si>
  <si>
    <t>f27a_i28</t>
  </si>
  <si>
    <t>f27a_i29</t>
  </si>
  <si>
    <t>f27a_i30</t>
  </si>
  <si>
    <t>f27a_i31</t>
  </si>
  <si>
    <t>f27a_i32</t>
  </si>
  <si>
    <t>f27a_i33</t>
  </si>
  <si>
    <t>f27a_i34</t>
  </si>
  <si>
    <t>f27a_i35</t>
  </si>
  <si>
    <t>f27a_i36</t>
  </si>
  <si>
    <t>f27a_i37</t>
  </si>
  <si>
    <t>f27a_i38</t>
  </si>
  <si>
    <t>f27a_i39</t>
  </si>
  <si>
    <t>f27a_i40</t>
  </si>
  <si>
    <t>f27a_i41</t>
  </si>
  <si>
    <t>f27a_i42</t>
  </si>
  <si>
    <t>f27a_i43</t>
  </si>
  <si>
    <t>f27a_i44</t>
  </si>
  <si>
    <t>f27a_i45</t>
  </si>
  <si>
    <t>f27a_i46</t>
  </si>
  <si>
    <t>f27a_i47</t>
  </si>
  <si>
    <t>f27a_i48</t>
  </si>
  <si>
    <t>f27a_i49</t>
  </si>
  <si>
    <t>f27a_i50</t>
  </si>
  <si>
    <t>f27a_i51</t>
  </si>
  <si>
    <t>f27a_i52</t>
  </si>
  <si>
    <t>f27a_i53</t>
  </si>
  <si>
    <t>f27a_i54</t>
  </si>
  <si>
    <t>f27a_i55</t>
  </si>
  <si>
    <t>f27a_i56</t>
  </si>
  <si>
    <t>f27a_i57</t>
  </si>
  <si>
    <t>f27a_i58</t>
  </si>
  <si>
    <t>f27a_i59</t>
  </si>
  <si>
    <t>f27a_i60</t>
  </si>
  <si>
    <t>f27a_i61</t>
  </si>
  <si>
    <t>f27a_i62</t>
  </si>
  <si>
    <t>f27a_i63</t>
  </si>
  <si>
    <t>f27a_i64</t>
  </si>
  <si>
    <t>f27a_i65</t>
  </si>
  <si>
    <t>f27a_i66</t>
  </si>
  <si>
    <t>f27a_i67</t>
  </si>
  <si>
    <t>f27a_i68</t>
  </si>
  <si>
    <t>f27a_i69</t>
  </si>
  <si>
    <t>f27a_i70</t>
  </si>
  <si>
    <t>f27a_i71</t>
  </si>
  <si>
    <t>f27a_i72</t>
  </si>
  <si>
    <t>f27a_i73</t>
  </si>
  <si>
    <t>f27a_i74</t>
  </si>
  <si>
    <t>f27a_i75</t>
  </si>
  <si>
    <t>f27a_i76</t>
  </si>
  <si>
    <t>f27a_i77</t>
  </si>
  <si>
    <t>f27a_i78</t>
  </si>
  <si>
    <t>f27a_i79</t>
  </si>
  <si>
    <t>f27a_i80</t>
  </si>
  <si>
    <t>f27a_i81</t>
  </si>
  <si>
    <t>f27a_i82</t>
  </si>
  <si>
    <t>f27a_i83</t>
  </si>
  <si>
    <t>f27a_i84</t>
  </si>
  <si>
    <t>f27a_i85</t>
  </si>
  <si>
    <t>f27a_i86</t>
  </si>
  <si>
    <t>f27a_i87</t>
  </si>
  <si>
    <t>f27a_i88</t>
  </si>
  <si>
    <t>f27a_i89</t>
  </si>
  <si>
    <t>f27a_i90</t>
  </si>
  <si>
    <t>f27a_i91</t>
  </si>
  <si>
    <t>f27a_i92</t>
  </si>
  <si>
    <t>f27a_i93</t>
  </si>
  <si>
    <t>f27a_i94</t>
  </si>
  <si>
    <t>f27a_i95</t>
  </si>
  <si>
    <t>f27a_i96</t>
  </si>
  <si>
    <t>f27a_i97</t>
  </si>
  <si>
    <t>f27a_i98</t>
  </si>
  <si>
    <t>f27a_i99</t>
  </si>
  <si>
    <t>f27a_i100</t>
  </si>
  <si>
    <t>f27a_i101</t>
  </si>
  <si>
    <t>f27a_i102</t>
  </si>
  <si>
    <t>f27a_i103</t>
  </si>
  <si>
    <t>f27a_i104</t>
  </si>
  <si>
    <t>f27a_i105</t>
  </si>
  <si>
    <t>f27a_i106</t>
  </si>
  <si>
    <t>f27a_i107</t>
  </si>
  <si>
    <t>f27a_i108</t>
  </si>
  <si>
    <t>f27a_i109</t>
  </si>
  <si>
    <t>f27a_i110</t>
  </si>
  <si>
    <t>f27a_i111</t>
  </si>
  <si>
    <t>f27a_i112</t>
  </si>
  <si>
    <t>f27a_i113</t>
  </si>
  <si>
    <t>f27a_i114</t>
  </si>
  <si>
    <t>f27a_i115</t>
  </si>
  <si>
    <t>f27a_i116</t>
  </si>
  <si>
    <t>f27a_i117</t>
  </si>
  <si>
    <t>f27a_i118</t>
  </si>
  <si>
    <t>f27a_i119</t>
  </si>
  <si>
    <t>f27a_i120</t>
  </si>
  <si>
    <t>f27a_i121</t>
  </si>
  <si>
    <t>f27a_i122</t>
  </si>
  <si>
    <t>f27a_i123</t>
  </si>
  <si>
    <t>f27a_i124</t>
  </si>
  <si>
    <t>f27a_i125</t>
  </si>
  <si>
    <t>f27a_i126</t>
  </si>
  <si>
    <t>f27a_i127</t>
  </si>
  <si>
    <t>f27a_i128</t>
  </si>
  <si>
    <t>f27a_i129</t>
  </si>
  <si>
    <t>f27a_i130</t>
  </si>
  <si>
    <t>f27a_i131</t>
  </si>
  <si>
    <t>f27a_i132</t>
  </si>
  <si>
    <t>f27a_i133</t>
  </si>
  <si>
    <t>f27a_i134</t>
  </si>
  <si>
    <t>f27a_i135</t>
  </si>
  <si>
    <t>f27a_i136</t>
  </si>
  <si>
    <t>f27a_i137</t>
  </si>
  <si>
    <t>f27a_i138</t>
  </si>
  <si>
    <t>f27a_i139</t>
  </si>
  <si>
    <t>f27a_i140</t>
  </si>
  <si>
    <t>f27a_i141</t>
  </si>
  <si>
    <t>f27a_i142</t>
  </si>
  <si>
    <t>f27a_i143</t>
  </si>
  <si>
    <t>f27a_i144</t>
  </si>
  <si>
    <t>f27a_i145</t>
  </si>
  <si>
    <t>f27a_i146</t>
  </si>
  <si>
    <t>f27a_i147</t>
  </si>
  <si>
    <t>f27a_i148</t>
  </si>
  <si>
    <t>f27a_i149</t>
  </si>
  <si>
    <t>f27a_i150</t>
  </si>
  <si>
    <t>f27a_i151</t>
  </si>
  <si>
    <t>f27a_i152</t>
  </si>
  <si>
    <t>f27a_i153</t>
  </si>
  <si>
    <t>f27a_i154</t>
  </si>
  <si>
    <t>f27a_i155</t>
  </si>
  <si>
    <t>f27a_i156</t>
  </si>
  <si>
    <t>f27a_i157</t>
  </si>
  <si>
    <t>f27a_i158</t>
  </si>
  <si>
    <t>f27a_i159</t>
  </si>
  <si>
    <t>f27a_i160</t>
  </si>
  <si>
    <t>f27a_i161</t>
  </si>
  <si>
    <t>f27a_i162</t>
  </si>
  <si>
    <t>f27a_i163</t>
  </si>
  <si>
    <t>f27a_i164</t>
  </si>
  <si>
    <t>f27a_i165</t>
  </si>
  <si>
    <t>f27a_i166</t>
  </si>
  <si>
    <t>f27a_i167</t>
  </si>
  <si>
    <t>f27a_i168</t>
  </si>
  <si>
    <t>f27a_i169</t>
  </si>
  <si>
    <t>f27a_i170</t>
  </si>
  <si>
    <t>f27a_i171</t>
  </si>
  <si>
    <t>f27a_i172</t>
  </si>
  <si>
    <t>f27a_i173</t>
  </si>
  <si>
    <t>f27a_i174</t>
  </si>
  <si>
    <t>f27a_i175</t>
  </si>
  <si>
    <t>f27a_i176</t>
  </si>
  <si>
    <t>f27a_i177</t>
  </si>
  <si>
    <t>f27a_i178</t>
  </si>
  <si>
    <t>f27a_i179</t>
  </si>
  <si>
    <t>f27a_i180</t>
  </si>
  <si>
    <t>f27a_i181</t>
  </si>
  <si>
    <t>f27a_i182</t>
  </si>
  <si>
    <t>f27a_i183</t>
  </si>
  <si>
    <t>f27a_i184</t>
  </si>
  <si>
    <t>f27a_i185</t>
  </si>
  <si>
    <t>f27a_i186</t>
  </si>
  <si>
    <t>f27a_i187</t>
  </si>
  <si>
    <t>f27a_i188</t>
  </si>
  <si>
    <t>f27a_i189</t>
  </si>
  <si>
    <t>f27a_i190</t>
  </si>
  <si>
    <t>f27a_i191</t>
  </si>
  <si>
    <t>f27a_i192</t>
  </si>
  <si>
    <t>f27a_i193</t>
  </si>
  <si>
    <t>f27a_i194</t>
  </si>
  <si>
    <t>f27a_i195</t>
  </si>
  <si>
    <t>f27a_i196</t>
  </si>
  <si>
    <t>f27a_i197</t>
  </si>
  <si>
    <t>f27a_i198</t>
  </si>
  <si>
    <t>f27a_i199</t>
  </si>
  <si>
    <t>f27a_i200</t>
  </si>
  <si>
    <t>f27a_i201</t>
  </si>
  <si>
    <t>f27a_i202</t>
  </si>
  <si>
    <t>f27a_i203</t>
  </si>
  <si>
    <t>f27a_i204</t>
  </si>
  <si>
    <t>f27a_i205</t>
  </si>
  <si>
    <t>f27a_i206</t>
  </si>
  <si>
    <t>f27a_i207</t>
  </si>
  <si>
    <t>f27a_i208</t>
  </si>
  <si>
    <t>f27a_i209</t>
  </si>
  <si>
    <t>f27a_i210</t>
  </si>
  <si>
    <t>f27a_i211</t>
  </si>
  <si>
    <t>f27a_i212</t>
  </si>
  <si>
    <t>f27a_i213</t>
  </si>
  <si>
    <t>f27a_i214</t>
  </si>
  <si>
    <t>f27a_i215</t>
  </si>
  <si>
    <t>f27a_i216</t>
  </si>
  <si>
    <t>f27a_i217</t>
  </si>
  <si>
    <t>f27a_i218</t>
  </si>
  <si>
    <t>f27a_i219</t>
  </si>
  <si>
    <t>f27a_i220</t>
  </si>
  <si>
    <t>f27a_i221</t>
  </si>
  <si>
    <t>f27a_i222</t>
  </si>
  <si>
    <t>f27a_i223</t>
  </si>
  <si>
    <t>f27a_i224</t>
  </si>
  <si>
    <t>f27a_i225</t>
  </si>
  <si>
    <t>f27a_i226</t>
  </si>
  <si>
    <t>f27a_i227</t>
  </si>
  <si>
    <t>f27a_i228</t>
  </si>
  <si>
    <t>f27a_i229</t>
  </si>
  <si>
    <t>f27a_i230</t>
  </si>
  <si>
    <t>f27a_i231</t>
  </si>
  <si>
    <t>f27a_i232</t>
  </si>
  <si>
    <t>f27a_i233</t>
  </si>
  <si>
    <t>f27a_i234</t>
  </si>
  <si>
    <t>f27a_i235</t>
  </si>
  <si>
    <t>f27a_i236</t>
  </si>
  <si>
    <t>f27a_i237</t>
  </si>
  <si>
    <t>f27a_i238</t>
  </si>
  <si>
    <t>f27a_i239</t>
  </si>
  <si>
    <t>f27a_i240</t>
  </si>
  <si>
    <t>f27a_i241</t>
  </si>
  <si>
    <t>f27a_i242</t>
  </si>
  <si>
    <t>f27a_i243</t>
  </si>
  <si>
    <t>f27a_i244</t>
  </si>
  <si>
    <t>f27a_i245</t>
  </si>
  <si>
    <t>f27a_i246</t>
  </si>
  <si>
    <t>f27a_i247</t>
  </si>
  <si>
    <t>f27a_i248</t>
  </si>
  <si>
    <t>f27a_i249</t>
  </si>
  <si>
    <t>f27a_i250</t>
  </si>
  <si>
    <t>f27a_i251</t>
  </si>
  <si>
    <t>f27a_i252</t>
  </si>
  <si>
    <t>f27a_i253</t>
  </si>
  <si>
    <t>f27a_i254</t>
  </si>
  <si>
    <t>f27a_i255</t>
  </si>
  <si>
    <t>f27a_i256</t>
  </si>
  <si>
    <t>f27a_i257</t>
  </si>
  <si>
    <t>f27a_i258</t>
  </si>
  <si>
    <t>f27a_i259</t>
  </si>
  <si>
    <t>f27a_i260</t>
  </si>
  <si>
    <t>f27a_i261</t>
  </si>
  <si>
    <t>f27a_i262</t>
  </si>
  <si>
    <t>f27a_i263</t>
  </si>
  <si>
    <t>f27a_i264</t>
  </si>
  <si>
    <t>f27a_i265</t>
  </si>
  <si>
    <t>f27a_i266</t>
  </si>
  <si>
    <t>f27a_i267</t>
  </si>
  <si>
    <t>f27a_i268</t>
  </si>
  <si>
    <t>f27a_i269</t>
  </si>
  <si>
    <t>f27a_i270</t>
  </si>
  <si>
    <t>f27a_i271</t>
  </si>
  <si>
    <t>f27a_i272</t>
  </si>
  <si>
    <t>f27a_i273</t>
  </si>
  <si>
    <t>f27a_i274</t>
  </si>
  <si>
    <t>f27a_i275</t>
  </si>
  <si>
    <t>f27a_i276</t>
  </si>
  <si>
    <t>f27a_i277</t>
  </si>
  <si>
    <t>f27a_i278</t>
  </si>
  <si>
    <t>f27a_i279</t>
  </si>
  <si>
    <t>f27a_i280</t>
  </si>
  <si>
    <t>f27a_i281</t>
  </si>
  <si>
    <t>f27a_i282</t>
  </si>
  <si>
    <t>f27a_i283</t>
  </si>
  <si>
    <t>f27a_i284</t>
  </si>
  <si>
    <t>f27a_i285</t>
  </si>
  <si>
    <t>f27a_i286</t>
  </si>
  <si>
    <t>f27a_i287</t>
  </si>
  <si>
    <t>f27a_i288</t>
  </si>
  <si>
    <t>f27a_i289</t>
  </si>
  <si>
    <t>f27a_i290</t>
  </si>
  <si>
    <t>f27a_i291</t>
  </si>
  <si>
    <t>f27a_i292</t>
  </si>
  <si>
    <t>f27a_i293</t>
  </si>
  <si>
    <t>f27a_i294</t>
  </si>
  <si>
    <t>f27a_i295</t>
  </si>
  <si>
    <t>f27a_i296</t>
  </si>
  <si>
    <t>f27a_i297</t>
  </si>
  <si>
    <t>f27a_i298</t>
  </si>
  <si>
    <t>f27a_i299</t>
  </si>
  <si>
    <t>f27a_i300</t>
  </si>
  <si>
    <t>f27a_i301</t>
  </si>
  <si>
    <t>f27a_i302</t>
  </si>
  <si>
    <t>f27a_i303</t>
  </si>
  <si>
    <t>f27a_i304</t>
  </si>
  <si>
    <t>f27a_i305</t>
  </si>
  <si>
    <t>f27a_i306</t>
  </si>
  <si>
    <t>f27a_i307</t>
  </si>
  <si>
    <t>f27a_i308</t>
  </si>
  <si>
    <t>f27a_i309</t>
  </si>
  <si>
    <t>f27a_i310</t>
  </si>
  <si>
    <t>f27a_i311</t>
  </si>
  <si>
    <t>f27a_i312</t>
  </si>
  <si>
    <t>f27a_i313</t>
  </si>
  <si>
    <t>f27a_i314</t>
  </si>
  <si>
    <t>f27a_i315</t>
  </si>
  <si>
    <t>f27a_i316</t>
  </si>
  <si>
    <t>f27a_i317</t>
  </si>
  <si>
    <t>f27a_i318</t>
  </si>
  <si>
    <t>f27a_i319</t>
  </si>
  <si>
    <t>f27a_i320</t>
  </si>
  <si>
    <t>f27a_i321</t>
  </si>
  <si>
    <t>f27a_i322</t>
  </si>
  <si>
    <t>f27a_i323</t>
  </si>
  <si>
    <t>f27a_i324</t>
  </si>
  <si>
    <t>f27a_i325</t>
  </si>
  <si>
    <t>f27a_i326</t>
  </si>
  <si>
    <t>f27a_i327</t>
  </si>
  <si>
    <t>f27a_i328</t>
  </si>
  <si>
    <t>f27a_i329</t>
  </si>
  <si>
    <t>f27a_i330</t>
  </si>
  <si>
    <t>f27a_i331</t>
  </si>
  <si>
    <t>f27a_i332</t>
  </si>
  <si>
    <t>f27a_i333</t>
  </si>
  <si>
    <t>f27a_i334</t>
  </si>
  <si>
    <t>f27a_i335</t>
  </si>
  <si>
    <t>f27a_i336</t>
  </si>
  <si>
    <t>f27a_i337</t>
  </si>
  <si>
    <t>f27a_i338</t>
  </si>
  <si>
    <t>f27a_i339</t>
  </si>
  <si>
    <t>f27a_i340</t>
  </si>
  <si>
    <t>f27a_i341</t>
  </si>
  <si>
    <t>f27a_i342</t>
  </si>
  <si>
    <t>f27a_i343</t>
  </si>
  <si>
    <t>f27a_i344</t>
  </si>
  <si>
    <t>f27a_i345</t>
  </si>
  <si>
    <t>f27a_i346</t>
  </si>
  <si>
    <t>f27a_i347</t>
  </si>
  <si>
    <t>f27a_i348</t>
  </si>
  <si>
    <t>f27a_i349</t>
  </si>
  <si>
    <t>f27a_i350</t>
  </si>
  <si>
    <t>f27a_i351</t>
  </si>
  <si>
    <t>f27a_i352</t>
  </si>
  <si>
    <t>f27a_i353</t>
  </si>
  <si>
    <t>f27a_i354</t>
  </si>
  <si>
    <t>f27a_i355</t>
  </si>
  <si>
    <t>f27a_i356</t>
  </si>
  <si>
    <t>f27a_i357</t>
  </si>
  <si>
    <t>f27a_i358</t>
  </si>
  <si>
    <t>f27a_i359</t>
  </si>
  <si>
    <t>f27a_i360</t>
  </si>
  <si>
    <t>f27a_i361</t>
  </si>
  <si>
    <t>f27a_i362</t>
  </si>
  <si>
    <t>f27a_i363</t>
  </si>
  <si>
    <t>f27a_i364</t>
  </si>
  <si>
    <t>f27a_i365</t>
  </si>
  <si>
    <t>f27a_i366</t>
  </si>
  <si>
    <t>f27a_i367</t>
  </si>
  <si>
    <t>f27a_i368</t>
  </si>
  <si>
    <t>f27a_i369</t>
  </si>
  <si>
    <t>f27a_i370</t>
  </si>
  <si>
    <t>f27a_i371</t>
  </si>
  <si>
    <t>f27a_i372</t>
  </si>
  <si>
    <t>f27a_i373</t>
  </si>
  <si>
    <t>f27a_i374</t>
  </si>
  <si>
    <t>f27a_i375</t>
  </si>
  <si>
    <t>f27a_i376</t>
  </si>
  <si>
    <t>f27a_i377</t>
  </si>
  <si>
    <t>f27a_i378</t>
  </si>
  <si>
    <t>f27a_i379</t>
  </si>
  <si>
    <t>f27a_i380</t>
  </si>
  <si>
    <t>f27a_i381</t>
  </si>
  <si>
    <t>f27a_i382</t>
  </si>
  <si>
    <t>f27a_i383</t>
  </si>
  <si>
    <t>f27a_i384</t>
  </si>
  <si>
    <t>f27a_i385</t>
  </si>
  <si>
    <t>f27a_i386</t>
  </si>
  <si>
    <t>f27a_i387</t>
  </si>
  <si>
    <t>f27a_i388</t>
  </si>
  <si>
    <t>f27a_i389</t>
  </si>
  <si>
    <t>f27a_i390</t>
  </si>
  <si>
    <t>f27a_i391</t>
  </si>
  <si>
    <t>f27a_i392</t>
  </si>
  <si>
    <t>f27a_i393</t>
  </si>
  <si>
    <t>f27a_i394</t>
  </si>
  <si>
    <t>f27a_i395</t>
  </si>
  <si>
    <t>f27a_i396</t>
  </si>
  <si>
    <t>f27a_i397</t>
  </si>
  <si>
    <t>f27a_i398</t>
  </si>
  <si>
    <t>f27a_i399</t>
  </si>
  <si>
    <t>f27a_i400</t>
  </si>
  <si>
    <t>f27a_i401</t>
  </si>
  <si>
    <t>f27a_i402</t>
  </si>
  <si>
    <t>f27a_i403</t>
  </si>
  <si>
    <t>f27a_i404</t>
  </si>
  <si>
    <t>f27a_i405</t>
  </si>
  <si>
    <t>f27a_i406</t>
  </si>
  <si>
    <t>f27a_i407</t>
  </si>
  <si>
    <t>f27a_i408</t>
  </si>
  <si>
    <t>f27a_i409</t>
  </si>
  <si>
    <t>f27a_i410</t>
  </si>
  <si>
    <t>f27a_i411</t>
  </si>
  <si>
    <t>f27a_i412</t>
  </si>
  <si>
    <t>f27a_i413</t>
  </si>
  <si>
    <t>f27a_i414</t>
  </si>
  <si>
    <t>f27a_i415</t>
  </si>
  <si>
    <t>f27a_i416</t>
  </si>
  <si>
    <t>f27a_i417</t>
  </si>
  <si>
    <t>f27a_i418</t>
  </si>
  <si>
    <t>f27a_i419</t>
  </si>
  <si>
    <t>f27a_i420</t>
  </si>
  <si>
    <t>f27a_i421</t>
  </si>
  <si>
    <t>f27a_i422</t>
  </si>
  <si>
    <t>f27a_i423</t>
  </si>
  <si>
    <t>f27a_i424</t>
  </si>
  <si>
    <t>f27a_i425</t>
  </si>
  <si>
    <t>f27a_i426</t>
  </si>
  <si>
    <t>f27a_i427</t>
  </si>
  <si>
    <t>f27a_i428</t>
  </si>
  <si>
    <t>f27a_i429</t>
  </si>
  <si>
    <t>f27a_i430</t>
  </si>
  <si>
    <t>f27a_i431</t>
  </si>
  <si>
    <t>f27a_i432</t>
  </si>
  <si>
    <t>f27a_i433</t>
  </si>
  <si>
    <t>f27a_i434</t>
  </si>
  <si>
    <t>f27a_i435</t>
  </si>
  <si>
    <t>f27a_i436</t>
  </si>
  <si>
    <t>f27a_i437</t>
  </si>
  <si>
    <t>f27a_i438</t>
  </si>
  <si>
    <t>f27a_i439</t>
  </si>
  <si>
    <t>f27a_i440</t>
  </si>
  <si>
    <t>f27a_i441</t>
  </si>
  <si>
    <t>f27a_i442</t>
  </si>
  <si>
    <t>f27a_i443</t>
  </si>
  <si>
    <t>f27a_i444</t>
  </si>
  <si>
    <t>f27a_i445</t>
  </si>
  <si>
    <t>f27a_i446</t>
  </si>
  <si>
    <t>f27a_i447</t>
  </si>
  <si>
    <t>f27a_i448</t>
  </si>
  <si>
    <t>f27a_i449</t>
  </si>
  <si>
    <t>f27a_i450</t>
  </si>
  <si>
    <t>f27a_i451</t>
  </si>
  <si>
    <t>f27a_i452</t>
  </si>
  <si>
    <t>f27a_i453</t>
  </si>
  <si>
    <t>f27a_i454</t>
  </si>
  <si>
    <t>f27a_i455</t>
  </si>
  <si>
    <t>f27a_i456</t>
  </si>
  <si>
    <t>f27a_i457</t>
  </si>
  <si>
    <t>f27a_i458</t>
  </si>
  <si>
    <t>f27a_i459</t>
  </si>
  <si>
    <t>f27a_i460</t>
  </si>
  <si>
    <t>f27a_i461</t>
  </si>
  <si>
    <t>f27a_i462</t>
  </si>
  <si>
    <t>f27a_i463</t>
  </si>
  <si>
    <t>f27a_i464</t>
  </si>
  <si>
    <t>f27a_i465</t>
  </si>
  <si>
    <t>f27a_i466</t>
  </si>
  <si>
    <t>f27a_i467</t>
  </si>
  <si>
    <t>f27a_i468</t>
  </si>
  <si>
    <t>f27a_i469</t>
  </si>
  <si>
    <t>f27a_i470</t>
  </si>
  <si>
    <t>f27a_i471</t>
  </si>
  <si>
    <t>f27a_i472</t>
  </si>
  <si>
    <t>f27a_i473</t>
  </si>
  <si>
    <t>f27a_i474</t>
  </si>
  <si>
    <t>f27a_i475</t>
  </si>
  <si>
    <t>f27a_i476</t>
  </si>
  <si>
    <t>f27a_i477</t>
  </si>
  <si>
    <t>f27a_i478</t>
  </si>
  <si>
    <t>f27a_i479</t>
  </si>
  <si>
    <t>f27a_i480</t>
  </si>
  <si>
    <t>f27a_i481</t>
  </si>
  <si>
    <t>f27a_i482</t>
  </si>
  <si>
    <t>f27a_i483</t>
  </si>
  <si>
    <t>f27a_i484</t>
  </si>
  <si>
    <t>f27a_i485</t>
  </si>
  <si>
    <t>f27a_i486</t>
  </si>
  <si>
    <t>f27a_i487</t>
  </si>
  <si>
    <t>f27a_i488</t>
  </si>
  <si>
    <t>f27a_i489</t>
  </si>
  <si>
    <t>f27a_i490</t>
  </si>
  <si>
    <t>f27a_i491</t>
  </si>
  <si>
    <t>f27a_i492</t>
  </si>
  <si>
    <t>f27a_i493</t>
  </si>
  <si>
    <t>f27a_i494</t>
  </si>
  <si>
    <t>f27a_i495</t>
  </si>
  <si>
    <t>f27a_i496</t>
  </si>
  <si>
    <t>f27a_i497</t>
  </si>
  <si>
    <t>f27a_i498</t>
  </si>
  <si>
    <t>f27a_i499</t>
  </si>
  <si>
    <t>f27a_i500</t>
  </si>
  <si>
    <t>f27a_i501</t>
  </si>
  <si>
    <t>f27a_i502</t>
  </si>
  <si>
    <t>f27a_i503</t>
  </si>
  <si>
    <t>f27a_i504</t>
  </si>
  <si>
    <t>f27a_i505</t>
  </si>
  <si>
    <t>f27a_i506</t>
  </si>
  <si>
    <t>f27a_i507</t>
  </si>
  <si>
    <t>f27a_i508</t>
  </si>
  <si>
    <t>f27a_i509</t>
  </si>
  <si>
    <t>f27a_i510</t>
  </si>
  <si>
    <t>f27a_i511</t>
  </si>
  <si>
    <t>f27a_i512</t>
  </si>
  <si>
    <t>f27a_i513</t>
  </si>
  <si>
    <t>f27a_i514</t>
  </si>
  <si>
    <t>f27a_i515</t>
  </si>
  <si>
    <t>f27a_i516</t>
  </si>
  <si>
    <t>f27a_i517</t>
  </si>
  <si>
    <t>f27a_i518</t>
  </si>
  <si>
    <t>f27a_i519</t>
  </si>
  <si>
    <t>f27a_i520</t>
  </si>
  <si>
    <t>f27a_i521</t>
  </si>
  <si>
    <t>f27a_i522</t>
  </si>
  <si>
    <t>f27a_i523</t>
  </si>
  <si>
    <t>f27a_i524</t>
  </si>
  <si>
    <t>f27a_i525</t>
  </si>
  <si>
    <t>f27a_i526</t>
  </si>
  <si>
    <t>f27a_i527</t>
  </si>
  <si>
    <t>f27a_i528</t>
  </si>
  <si>
    <t>f27a_i529</t>
  </si>
  <si>
    <t>f27a_i530</t>
  </si>
  <si>
    <t>f27a_i531</t>
  </si>
  <si>
    <t>f27a_i532</t>
  </si>
  <si>
    <t>f27a_i533</t>
  </si>
  <si>
    <t>f27a_i534</t>
  </si>
  <si>
    <t>f27a_i535</t>
  </si>
  <si>
    <t>f27a_i536</t>
  </si>
  <si>
    <t>f27a_i537</t>
  </si>
  <si>
    <t>f27a_i538</t>
  </si>
  <si>
    <t>f27a_i539</t>
  </si>
  <si>
    <t>f27a_i540</t>
  </si>
  <si>
    <t>f27a_i541</t>
  </si>
  <si>
    <t>f27a_i542</t>
  </si>
  <si>
    <t>f27a_i543</t>
  </si>
  <si>
    <t>f27a_i544</t>
  </si>
  <si>
    <t>f27a_i545</t>
  </si>
  <si>
    <t>f27a_i546</t>
  </si>
  <si>
    <t>f27a_i547</t>
  </si>
  <si>
    <t>f27a_i548</t>
  </si>
  <si>
    <t>f27a_i549</t>
  </si>
  <si>
    <t>f27a_i550</t>
  </si>
  <si>
    <t>f27a_i551</t>
  </si>
  <si>
    <t>f27a_i552</t>
  </si>
  <si>
    <t>f27a_i553</t>
  </si>
  <si>
    <t>f27a_i554</t>
  </si>
  <si>
    <t>f27a_i555</t>
  </si>
  <si>
    <t>f27a_i556</t>
  </si>
  <si>
    <t>f27a_i557</t>
  </si>
  <si>
    <t>f27a_i558</t>
  </si>
  <si>
    <t>f27a_i559</t>
  </si>
  <si>
    <t>f27a_i560</t>
  </si>
  <si>
    <t>f27a_i561</t>
  </si>
  <si>
    <t>f27a_i562</t>
  </si>
  <si>
    <t>f27a_i563</t>
  </si>
  <si>
    <t>f27a_i564</t>
  </si>
  <si>
    <t>f27a_i565</t>
  </si>
  <si>
    <t>f27a_i566</t>
  </si>
  <si>
    <t>f27a_i567</t>
  </si>
  <si>
    <t>f27a_i568</t>
  </si>
  <si>
    <t>f27a_i569</t>
  </si>
  <si>
    <t>f27a_i570</t>
  </si>
  <si>
    <t>f27a_i571</t>
  </si>
  <si>
    <t>f27a_i572</t>
  </si>
  <si>
    <t>f27a_i573</t>
  </si>
  <si>
    <t>f27a_i574</t>
  </si>
  <si>
    <t>f27a_i575</t>
  </si>
  <si>
    <t>f27a_i576</t>
  </si>
  <si>
    <t>f27a_i577</t>
  </si>
  <si>
    <t>f27a_i578</t>
  </si>
  <si>
    <t>f27a_i579</t>
  </si>
  <si>
    <t>f27a_i580</t>
  </si>
  <si>
    <t>f27a_i581</t>
  </si>
  <si>
    <t>f27a_i582</t>
  </si>
  <si>
    <t>f27a_i583</t>
  </si>
  <si>
    <t>f27a_i584</t>
  </si>
  <si>
    <t>f27a_i585</t>
  </si>
  <si>
    <t>f27a_i586</t>
  </si>
  <si>
    <t>f27a_i587</t>
  </si>
  <si>
    <t>f27a_i588</t>
  </si>
  <si>
    <t>f27a_i589</t>
  </si>
  <si>
    <t>f27a_i590</t>
  </si>
  <si>
    <t>f27a_i591</t>
  </si>
  <si>
    <t>f27a_i592</t>
  </si>
  <si>
    <t>f27a_i593</t>
  </si>
  <si>
    <t>f27a_i594</t>
  </si>
  <si>
    <t>f27a_i595</t>
  </si>
  <si>
    <t>f27a_i596</t>
  </si>
  <si>
    <t>f27a_i597</t>
  </si>
  <si>
    <t>f27a_i598</t>
  </si>
  <si>
    <t>f27a_i599</t>
  </si>
  <si>
    <t>f27a_i600</t>
  </si>
  <si>
    <t>f27a_i601</t>
  </si>
  <si>
    <t>f27a_i602</t>
  </si>
  <si>
    <t>f27a_i603</t>
  </si>
  <si>
    <t>f27a_i604</t>
  </si>
  <si>
    <t>f27a_i605</t>
  </si>
  <si>
    <t>f27a_i606</t>
  </si>
  <si>
    <t>f27a_i607</t>
  </si>
  <si>
    <t>f27a_i608</t>
  </si>
  <si>
    <t>f27a_i609</t>
  </si>
  <si>
    <t>f27a_i610</t>
  </si>
  <si>
    <t>f27a_i611</t>
  </si>
  <si>
    <t>f27a_i612</t>
  </si>
  <si>
    <t>f27a_i613</t>
  </si>
  <si>
    <t>f27a_i614</t>
  </si>
  <si>
    <t>f27a_i615</t>
  </si>
  <si>
    <t>f27a_i616</t>
  </si>
  <si>
    <t>f27a_i617</t>
  </si>
  <si>
    <t>f27a_i618</t>
  </si>
  <si>
    <t>f27a_i619</t>
  </si>
  <si>
    <t>f27a_i620</t>
  </si>
  <si>
    <t>f27a_i621</t>
  </si>
  <si>
    <t>f27a_i622</t>
  </si>
  <si>
    <t>f27a_i623</t>
  </si>
  <si>
    <t>f27a_i624</t>
  </si>
  <si>
    <t>f27a_i625</t>
  </si>
  <si>
    <t>f27a_i626</t>
  </si>
  <si>
    <t>f27a_i627</t>
  </si>
  <si>
    <t>f27a_i628</t>
  </si>
  <si>
    <t>f27a_i629</t>
  </si>
  <si>
    <t>f27a_i630</t>
  </si>
  <si>
    <t>f27a_i631</t>
  </si>
  <si>
    <t>f27a_i632</t>
  </si>
  <si>
    <t>f27a_i633</t>
  </si>
  <si>
    <t>f27a_i634</t>
  </si>
  <si>
    <t>f27a_i635</t>
  </si>
  <si>
    <t>f27a_i636</t>
  </si>
  <si>
    <t>f27a_i637</t>
  </si>
  <si>
    <t>f27a_i638</t>
  </si>
  <si>
    <t>f27a_i639</t>
  </si>
  <si>
    <t>f27a_i640</t>
  </si>
  <si>
    <t>f27a_i641</t>
  </si>
  <si>
    <t>f27a_i642</t>
  </si>
  <si>
    <t>f27a_i643</t>
  </si>
  <si>
    <t>f27a_i644</t>
  </si>
  <si>
    <t>f27a_i645</t>
  </si>
  <si>
    <t>f27a_i646</t>
  </si>
  <si>
    <t>f27a_i647</t>
  </si>
  <si>
    <t>f27a_i648</t>
  </si>
  <si>
    <t>f27a_i649</t>
  </si>
  <si>
    <t>f27a_i650</t>
  </si>
  <si>
    <t>f27a_i651</t>
  </si>
  <si>
    <t>f27a_i652</t>
  </si>
  <si>
    <t>f27a_i653</t>
  </si>
  <si>
    <t>f27a_i654</t>
  </si>
  <si>
    <t>f27a_i655</t>
  </si>
  <si>
    <t>f27a_i656</t>
  </si>
  <si>
    <t>f27a_i657</t>
  </si>
  <si>
    <t>f27a_i658</t>
  </si>
  <si>
    <t>f27a_i659</t>
  </si>
  <si>
    <t>f27a_i660</t>
  </si>
  <si>
    <t>f27a_i661</t>
  </si>
  <si>
    <t xml:space="preserve">RAPORT STATISTIC DE RAMURĂ </t>
  </si>
  <si>
    <t xml:space="preserve">ОТРАСЛЕВОЙ СТАТИСТИЧЕСКИЙ ОТЧЁТ </t>
  </si>
  <si>
    <t xml:space="preserve">Număr medici experţi
Число врачей экспертов 
</t>
  </si>
  <si>
    <t xml:space="preserve">      s-a prelungit concediul medical*
      продлен медицинский отпуск</t>
  </si>
  <si>
    <t>*Rîndul 3 se abrogă de la 01.01.2020</t>
  </si>
  <si>
    <t>tulburări de spectru autist                                                расстройство аутистического спектра</t>
  </si>
  <si>
    <t>5.4</t>
  </si>
  <si>
    <t>F84-F84.9</t>
  </si>
  <si>
    <t xml:space="preserve">        РАСПРЕДЕЛЕНИЕ  ПОВТОРНО  ПРИЗНАННЫХ ЛИЦ С ОГРАНИЧЕННЫМИ  ВОЗМОЖНОСТЯМИ ПО  ФОРМАМ  БОЛЕЗНЕЙ,  
ВОЗРАСТУ, ПОЛУ  И  СТЕПЕНИ  ОГРАНИЧЕНИЯ  ВОЗМОЖНОСТЕЙ</t>
  </si>
  <si>
    <t xml:space="preserve">  IV. REPARTIZAREA PERSOANELOR  REEXPERTIZATE  CU DIZABILITĂŢI  DUPĂ  FORMELE  DE  BOALĂ, VÎRSTĂ,   GEN,  GRADUL DE DIZABILITATE</t>
  </si>
  <si>
    <t xml:space="preserve">  V. REPARTIZAREA PERSOANELOR REEXPERTIZATE  CU DIZABILITĂŢI  DUPĂ  FORMELE  DE  BOALĂ, VÎRSTĂ,   GEN,  GRADUL DE DIZABILITATE</t>
  </si>
  <si>
    <t xml:space="preserve">  VI. REPARTIZAREA PERSOANELOR  REEXPERTIZATE  CU DIZABILITĂŢI  DUPĂ  FORMELE  DE  BOALĂ, VÎRSTĂ,   GEN,  GRADUL DE DIZABILITATE</t>
  </si>
  <si>
    <t xml:space="preserve">        РАСПРЕДЕЛЕНИЕ  ПОВТОРНО ПРИЗНАННЫХ ЛИЦ С ОГРАНИЧЕННЫМИ  ВОЗМОЖНОСТЯМИ ПО  ФОРМАМ  БОЛЕЗНЕЙ,  
ВОЗРАСТУ, ПОЛУ  И  СТЕПЕНИ  ОГРАНИЧЕНИЯ  ВОЗМОЖНОСТЕЙ</t>
  </si>
  <si>
    <t xml:space="preserve">    tulburări de spectru autist                                                             расстройство аутистического спектра</t>
  </si>
  <si>
    <t xml:space="preserve">        РАСПРЕДЕЛЕНИЕ  ПОВТОРНО  ПРИЗНАННЫХ ЛИЦ С ОГРАНИЧЕННЫМИ  ВОЗМОЖНОСТЯМИ ПО  ФОРМАМ  БОЛЕЗНЕЙ, ВОЗРАСТУ, ПОЛУ И СТЕПЕНИ ОГРАНИЧЕНИЯ  ВОЗМОЖНОСТЕЙ</t>
  </si>
  <si>
    <t xml:space="preserve">     inclusiv tumori maligne 
  в том числе злокачественные новообразования</t>
  </si>
  <si>
    <t xml:space="preserve">    epilepsia cu tulburări mentale şi  de comportament
    эпилепсия с психическими и поведенческими расстройствами</t>
  </si>
  <si>
    <t xml:space="preserve">         inclusiv:         в том числе:
    malformaţii congenitale ale aparatului circulator 
    врожденные пороки развития системы кровообращения</t>
  </si>
  <si>
    <t>X</t>
  </si>
  <si>
    <t/>
  </si>
  <si>
    <t xml:space="preserve">Din numărul total de persoane cu dizabilităţi: </t>
  </si>
  <si>
    <t>Из числа лиц с ограниченными  возможностями:</t>
  </si>
  <si>
    <t>I 00-I 02</t>
  </si>
  <si>
    <t>K 70.0; K 70.3; K 74,3-K74,6</t>
  </si>
  <si>
    <t>B 18-B19
K 70.1; K 70.9-K 71.9; K 73.0-K 73.9</t>
  </si>
  <si>
    <t>CNDDCM</t>
  </si>
  <si>
    <t>mun. Chișinău</t>
  </si>
  <si>
    <t>Alecsandri</t>
  </si>
  <si>
    <t>Stela Pînzaru</t>
  </si>
  <si>
    <t>cnddcm@cnddcm.gov.md</t>
  </si>
  <si>
    <r>
      <t xml:space="preserve">    In conformitate  cu Legea Republicii Moldova Nr. 412-XV din 9.12.2004  «Cu privire la statistica oficială» organele statisticii oficiale:                                                                                                             -au dreptul să obţină date statistice de la toate persoanele fizice si juridice, indiferent de forma de proprietate;                                                                                                                                                        -asigură comfidențialitatea datelor individuale obținute și utilizarea lor numai în scopuri statistice.
   Refuzul, prezentarea cu întîrziere a datelor statistice, prezentarea datelor eronate sau în volum incomplet constituie contravenție administrativă şi se sancţionează conform legislaţiei în vigoare.
    В соответствии с Законом Республики Молдова N 412-XV oт 9.12.2004 «Об официальной статистике»  органы официальной статистики:                                                                                       -имеют право получать статистические данные от всех физических и юридических лиц   независимо от формы собственности;                                                                      
-гарантируют конфиденциальность полученных итдивидуальных данных и их использование только в статистических целях.                                                                                                             Отказ, представление статистических данных  с опозданием, представление ошибочных данных или не в полном объеме, является административным правонарушением и влекут за собой применение санкций  в соответствии  с действующим законодательством. 
       Aprobat de MSMPSF al Republicii Moldova  prin ordinul 
                  </t>
    </r>
    <r>
      <rPr>
        <b/>
        <sz val="12"/>
        <rFont val="Times New Roman CE"/>
        <charset val="204"/>
      </rPr>
      <t>Nr. 1250    din  04.11.2019</t>
    </r>
    <r>
      <rPr>
        <sz val="8"/>
        <rFont val="Times New Roman CE"/>
        <family val="1"/>
        <charset val="238"/>
      </rPr>
      <t xml:space="preserve">
      Утвержден приказом МЗТСЗ Республики Молдова  
                  </t>
    </r>
    <r>
      <rPr>
        <b/>
        <sz val="12"/>
        <rFont val="Times New Roman CE"/>
        <charset val="204"/>
      </rPr>
      <t>№    1250  от  04.11.2019</t>
    </r>
    <r>
      <rPr>
        <sz val="8"/>
        <rFont val="Times New Roman CE"/>
        <family val="1"/>
        <charset val="238"/>
      </rPr>
      <t xml:space="preserve">
                  </t>
    </r>
    <r>
      <rPr>
        <b/>
        <sz val="8"/>
        <rFont val="Times New Roman CE"/>
        <charset val="204"/>
      </rPr>
      <t xml:space="preserve">   Prezintă:            </t>
    </r>
    <r>
      <rPr>
        <sz val="8"/>
        <rFont val="Times New Roman CE"/>
        <family val="1"/>
        <charset val="238"/>
      </rPr>
      <t xml:space="preserve">      
-Consiliul Naţional pentru Determinarea Dizabilităţii şi Capacităţii de Muncă -MSMPS al Republicii Moldova (către Agenția Națională pentru Sănătate Publică) în termenele fixate de ultimul;                                                                                                                                                                 -MSMPS al Republicii Moldova (Agenția Națională pentru Sănătate Publică) centralizator anual la 3 martie - Biroului Naţional de Statistică.
                </t>
    </r>
    <r>
      <rPr>
        <b/>
        <sz val="8"/>
        <rFont val="Times New Roman CE"/>
        <charset val="204"/>
      </rPr>
      <t xml:space="preserve">   Представляют:</t>
    </r>
    <r>
      <rPr>
        <sz val="8"/>
        <rFont val="Times New Roman CE"/>
        <family val="1"/>
        <charset val="238"/>
      </rPr>
      <t xml:space="preserve">
- Национальный Консилиум Установления Ограничения Возможностей и Трудоспособности- МЗТСЗ РМ (Национальному Агенству Общественного Здоровья в установленные последним сроки;                                                                                                              -МЗТСЗ Республики Молдова (Национальное Агенство Общественного Здоровья) сводные данные за год 3 марта Национальному Бюро  Статистики.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</si>
</sst>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8">
    <font>
      <sz val="10"/>
      <name val="Arial"/>
      <charset val="204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8"/>
      <name val="Times New Roman CE"/>
      <family val="1"/>
      <charset val="238"/>
    </font>
    <font>
      <sz val="7"/>
      <name val="Times New Roman CE"/>
      <family val="1"/>
      <charset val="238"/>
    </font>
    <font>
      <sz val="10"/>
      <name val="Arial Cyr"/>
      <charset val="204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10"/>
      <name val="Times New Roman"/>
      <family val="1"/>
      <charset val="204"/>
    </font>
    <font>
      <b/>
      <u/>
      <sz val="10"/>
      <color indexed="18"/>
      <name val="Arial Cyr"/>
      <family val="2"/>
      <charset val="204"/>
    </font>
    <font>
      <sz val="10"/>
      <name val="Arial Cyr"/>
      <family val="2"/>
      <charset val="204"/>
    </font>
    <font>
      <b/>
      <sz val="10"/>
      <color indexed="18"/>
      <name val="Arial Cyr"/>
      <family val="2"/>
      <charset val="204"/>
    </font>
    <font>
      <b/>
      <sz val="10"/>
      <color indexed="56"/>
      <name val="Arial Cyr"/>
      <family val="2"/>
      <charset val="204"/>
    </font>
    <font>
      <b/>
      <sz val="10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2"/>
      <name val="Arial Cyr"/>
      <family val="2"/>
      <charset val="204"/>
    </font>
    <font>
      <b/>
      <sz val="8"/>
      <name val="Times New Roman CE"/>
      <family val="1"/>
      <charset val="238"/>
    </font>
    <font>
      <sz val="8"/>
      <name val="Times New Roman"/>
      <family val="1"/>
    </font>
    <font>
      <sz val="9"/>
      <name val="Times New Roman CE"/>
      <charset val="204"/>
    </font>
    <font>
      <b/>
      <sz val="12"/>
      <name val="Times New Roman CE"/>
      <family val="1"/>
      <charset val="238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8"/>
      <name val="Times New Roman CE"/>
      <charset val="238"/>
    </font>
    <font>
      <sz val="9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04"/>
    </font>
    <font>
      <b/>
      <sz val="9"/>
      <name val="Times New Roman"/>
      <family val="1"/>
      <charset val="204"/>
    </font>
    <font>
      <sz val="9"/>
      <color indexed="9"/>
      <name val="Times New Roman CE"/>
      <family val="1"/>
      <charset val="238"/>
    </font>
    <font>
      <b/>
      <sz val="10"/>
      <color indexed="62"/>
      <name val="Arial Cyr"/>
      <charset val="238"/>
    </font>
    <font>
      <b/>
      <sz val="10"/>
      <color indexed="10"/>
      <name val="Arial Cyr"/>
      <charset val="238"/>
    </font>
    <font>
      <b/>
      <sz val="10"/>
      <color indexed="12"/>
      <name val="Arial Cyr"/>
      <charset val="238"/>
    </font>
    <font>
      <b/>
      <sz val="10"/>
      <color indexed="18"/>
      <name val="Arial Cyr"/>
      <charset val="238"/>
    </font>
    <font>
      <sz val="8"/>
      <name val="Times New Roman"/>
      <family val="1"/>
      <charset val="204"/>
    </font>
    <font>
      <b/>
      <sz val="8"/>
      <name val="Times New Roman CE"/>
      <charset val="238"/>
    </font>
    <font>
      <sz val="10"/>
      <color indexed="62"/>
      <name val="Arial Cyr"/>
      <charset val="238"/>
    </font>
    <font>
      <sz val="7"/>
      <name val="Times New Roman"/>
      <family val="1"/>
      <charset val="204"/>
    </font>
    <font>
      <sz val="8.5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color indexed="62"/>
      <name val="Arial"/>
      <family val="2"/>
      <charset val="204"/>
    </font>
    <font>
      <b/>
      <sz val="9"/>
      <name val="Times New Roman CE"/>
      <charset val="204"/>
    </font>
    <font>
      <b/>
      <sz val="8"/>
      <name val="Times New Roman CE"/>
      <charset val="204"/>
    </font>
    <font>
      <b/>
      <sz val="12"/>
      <name val="Times New Roman CE"/>
      <charset val="204"/>
    </font>
    <font>
      <sz val="8"/>
      <name val="Arial"/>
      <family val="2"/>
      <charset val="238"/>
    </font>
    <font>
      <u/>
      <sz val="10"/>
      <color theme="10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47" fillId="0" borderId="0" applyNumberFormat="0" applyFill="0" applyBorder="0" applyAlignment="0" applyProtection="0"/>
  </cellStyleXfs>
  <cellXfs count="438">
    <xf numFmtId="0" fontId="0" fillId="0" borderId="0" xfId="0"/>
    <xf numFmtId="0" fontId="7" fillId="0" borderId="0" xfId="1" applyProtection="1"/>
    <xf numFmtId="0" fontId="7" fillId="0" borderId="0" xfId="1"/>
    <xf numFmtId="0" fontId="1" fillId="0" borderId="1" xfId="1" applyFont="1" applyFill="1" applyBorder="1" applyAlignment="1" applyProtection="1">
      <alignment vertical="top"/>
    </xf>
    <xf numFmtId="0" fontId="1" fillId="0" borderId="2" xfId="1" applyFont="1" applyFill="1" applyBorder="1" applyAlignment="1" applyProtection="1">
      <alignment vertical="top"/>
    </xf>
    <xf numFmtId="0" fontId="1" fillId="0" borderId="3" xfId="1" applyFont="1" applyFill="1" applyBorder="1" applyAlignment="1" applyProtection="1">
      <alignment vertical="top"/>
    </xf>
    <xf numFmtId="0" fontId="1" fillId="0" borderId="4" xfId="1" applyFont="1" applyFill="1" applyBorder="1" applyAlignment="1" applyProtection="1">
      <alignment vertical="top"/>
    </xf>
    <xf numFmtId="0" fontId="1" fillId="0" borderId="5" xfId="1" applyFont="1" applyFill="1" applyBorder="1" applyAlignment="1" applyProtection="1">
      <alignment vertical="top"/>
    </xf>
    <xf numFmtId="0" fontId="1" fillId="0" borderId="0" xfId="1" applyFont="1" applyFill="1" applyBorder="1" applyAlignment="1" applyProtection="1">
      <alignment vertical="top"/>
    </xf>
    <xf numFmtId="0" fontId="1" fillId="0" borderId="6" xfId="1" applyFont="1" applyFill="1" applyBorder="1" applyAlignment="1" applyProtection="1">
      <alignment vertical="top"/>
    </xf>
    <xf numFmtId="0" fontId="1" fillId="0" borderId="7" xfId="1" applyFont="1" applyFill="1" applyBorder="1" applyAlignment="1" applyProtection="1">
      <alignment vertical="top"/>
    </xf>
    <xf numFmtId="0" fontId="1" fillId="0" borderId="8" xfId="1" applyFont="1" applyFill="1" applyBorder="1" applyAlignment="1" applyProtection="1">
      <alignment vertical="top"/>
    </xf>
    <xf numFmtId="0" fontId="9" fillId="0" borderId="0" xfId="1" applyFont="1" applyFill="1" applyBorder="1" applyAlignment="1" applyProtection="1">
      <alignment horizontal="right" vertical="top"/>
    </xf>
    <xf numFmtId="0" fontId="14" fillId="0" borderId="9" xfId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13" fillId="0" borderId="11" xfId="1" applyFont="1" applyBorder="1" applyAlignment="1">
      <alignment horizontal="center"/>
    </xf>
    <xf numFmtId="0" fontId="15" fillId="0" borderId="0" xfId="1" applyFont="1" applyAlignment="1">
      <alignment horizontal="center"/>
    </xf>
    <xf numFmtId="2" fontId="12" fillId="0" borderId="12" xfId="1" applyNumberFormat="1" applyFont="1" applyBorder="1" applyAlignment="1">
      <alignment horizontal="center" vertical="center"/>
    </xf>
    <xf numFmtId="2" fontId="12" fillId="0" borderId="13" xfId="1" applyNumberFormat="1" applyFont="1" applyBorder="1" applyAlignment="1">
      <alignment horizontal="center" vertical="center"/>
    </xf>
    <xf numFmtId="2" fontId="12" fillId="0" borderId="14" xfId="1" applyNumberFormat="1" applyFont="1" applyBorder="1" applyAlignment="1">
      <alignment horizontal="center" vertical="center"/>
    </xf>
    <xf numFmtId="2" fontId="12" fillId="0" borderId="15" xfId="1" applyNumberFormat="1" applyFont="1" applyBorder="1" applyAlignment="1">
      <alignment horizontal="center" vertical="center"/>
    </xf>
    <xf numFmtId="0" fontId="16" fillId="0" borderId="16" xfId="1" applyFont="1" applyBorder="1" applyAlignment="1">
      <alignment vertical="center"/>
    </xf>
    <xf numFmtId="0" fontId="7" fillId="0" borderId="0" xfId="1" applyBorder="1"/>
    <xf numFmtId="0" fontId="17" fillId="0" borderId="15" xfId="1" applyFont="1" applyFill="1" applyBorder="1" applyAlignment="1">
      <alignment horizontal="left" wrapText="1" indent="2"/>
    </xf>
    <xf numFmtId="0" fontId="7" fillId="0" borderId="0" xfId="1" quotePrefix="1" applyFont="1"/>
    <xf numFmtId="0" fontId="1" fillId="0" borderId="1" xfId="0" applyFont="1" applyFill="1" applyBorder="1" applyAlignment="1" applyProtection="1">
      <alignment vertical="top"/>
    </xf>
    <xf numFmtId="0" fontId="1" fillId="0" borderId="2" xfId="0" applyFont="1" applyFill="1" applyBorder="1" applyAlignment="1" applyProtection="1">
      <alignment vertical="top"/>
    </xf>
    <xf numFmtId="0" fontId="1" fillId="0" borderId="3" xfId="0" applyFont="1" applyFill="1" applyBorder="1" applyAlignment="1" applyProtection="1">
      <alignment vertical="top"/>
    </xf>
    <xf numFmtId="0" fontId="1" fillId="0" borderId="4" xfId="0" applyFont="1" applyFill="1" applyBorder="1" applyAlignment="1" applyProtection="1">
      <alignment vertical="top"/>
    </xf>
    <xf numFmtId="0" fontId="1" fillId="0" borderId="5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horizontal="left" vertical="top"/>
    </xf>
    <xf numFmtId="0" fontId="1" fillId="0" borderId="5" xfId="0" applyFont="1" applyFill="1" applyBorder="1" applyAlignment="1" applyProtection="1">
      <alignment vertical="center"/>
    </xf>
    <xf numFmtId="0" fontId="0" fillId="0" borderId="0" xfId="0" applyProtection="1"/>
    <xf numFmtId="0" fontId="10" fillId="0" borderId="0" xfId="0" applyFont="1" applyBorder="1" applyAlignment="1" applyProtection="1">
      <alignment horizontal="right"/>
    </xf>
    <xf numFmtId="1" fontId="1" fillId="2" borderId="7" xfId="1" applyNumberFormat="1" applyFont="1" applyFill="1" applyBorder="1" applyAlignment="1" applyProtection="1">
      <alignment horizontal="center" vertical="top"/>
      <protection locked="0"/>
    </xf>
    <xf numFmtId="0" fontId="9" fillId="3" borderId="0" xfId="0" applyNumberFormat="1" applyFont="1" applyFill="1" applyBorder="1" applyAlignment="1" applyProtection="1">
      <alignment horizontal="center" vertical="top"/>
    </xf>
    <xf numFmtId="0" fontId="10" fillId="2" borderId="6" xfId="0" applyFont="1" applyFill="1" applyBorder="1" applyAlignment="1" applyProtection="1">
      <alignment horizontal="center" vertical="top"/>
      <protection locked="0"/>
    </xf>
    <xf numFmtId="0" fontId="2" fillId="0" borderId="6" xfId="0" applyFont="1" applyFill="1" applyBorder="1" applyAlignment="1" applyProtection="1">
      <alignment vertical="top" wrapText="1"/>
    </xf>
    <xf numFmtId="0" fontId="4" fillId="0" borderId="7" xfId="0" applyFont="1" applyFill="1" applyBorder="1" applyAlignment="1" applyProtection="1">
      <alignment vertical="top" wrapText="1"/>
    </xf>
    <xf numFmtId="0" fontId="0" fillId="0" borderId="7" xfId="0" applyBorder="1" applyAlignment="1" applyProtection="1">
      <alignment vertical="top"/>
    </xf>
    <xf numFmtId="0" fontId="0" fillId="0" borderId="8" xfId="0" applyBorder="1" applyAlignment="1" applyProtection="1">
      <alignment vertical="top"/>
    </xf>
    <xf numFmtId="0" fontId="2" fillId="0" borderId="5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vertical="top" wrapText="1"/>
    </xf>
    <xf numFmtId="0" fontId="1" fillId="0" borderId="0" xfId="0" applyFont="1" applyFill="1" applyBorder="1" applyAlignment="1" applyProtection="1">
      <alignment vertical="top" wrapText="1"/>
    </xf>
    <xf numFmtId="0" fontId="5" fillId="0" borderId="0" xfId="0" applyFont="1" applyFill="1" applyBorder="1" applyAlignment="1" applyProtection="1">
      <alignment horizontal="center" vertical="top" wrapText="1"/>
    </xf>
    <xf numFmtId="0" fontId="0" fillId="0" borderId="4" xfId="0" applyBorder="1" applyAlignment="1" applyProtection="1">
      <alignment vertical="top"/>
    </xf>
    <xf numFmtId="0" fontId="3" fillId="0" borderId="0" xfId="0" applyFont="1" applyFill="1" applyBorder="1" applyAlignment="1" applyProtection="1">
      <alignment horizontal="center" vertical="top"/>
    </xf>
    <xf numFmtId="0" fontId="3" fillId="0" borderId="4" xfId="0" applyFont="1" applyFill="1" applyBorder="1" applyAlignment="1" applyProtection="1">
      <alignment horizontal="center" vertical="top"/>
    </xf>
    <xf numFmtId="0" fontId="0" fillId="0" borderId="5" xfId="0" applyBorder="1" applyProtection="1"/>
    <xf numFmtId="0" fontId="0" fillId="0" borderId="0" xfId="0" applyBorder="1" applyProtection="1"/>
    <xf numFmtId="0" fontId="0" fillId="0" borderId="4" xfId="0" applyBorder="1" applyProtection="1"/>
    <xf numFmtId="0" fontId="0" fillId="0" borderId="0" xfId="0" applyBorder="1" applyAlignment="1" applyProtection="1">
      <alignment vertical="top"/>
    </xf>
    <xf numFmtId="0" fontId="1" fillId="0" borderId="0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0" borderId="4" xfId="0" applyFont="1" applyFill="1" applyBorder="1" applyAlignment="1" applyProtection="1">
      <alignment horizontal="center" vertical="top"/>
    </xf>
    <xf numFmtId="0" fontId="9" fillId="0" borderId="0" xfId="0" applyFont="1" applyBorder="1" applyAlignment="1" applyProtection="1">
      <alignment horizontal="center"/>
    </xf>
    <xf numFmtId="0" fontId="9" fillId="0" borderId="0" xfId="0" applyNumberFormat="1" applyFont="1" applyBorder="1" applyAlignment="1" applyProtection="1">
      <alignment horizontal="center"/>
    </xf>
    <xf numFmtId="0" fontId="9" fillId="3" borderId="0" xfId="0" applyFont="1" applyFill="1" applyBorder="1" applyAlignment="1" applyProtection="1">
      <alignment horizontal="center" vertical="center"/>
    </xf>
    <xf numFmtId="0" fontId="1" fillId="0" borderId="0" xfId="1" applyNumberFormat="1" applyFont="1" applyFill="1" applyBorder="1" applyAlignment="1" applyProtection="1">
      <alignment vertical="top"/>
    </xf>
    <xf numFmtId="0" fontId="20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top" wrapText="1"/>
    </xf>
    <xf numFmtId="0" fontId="19" fillId="0" borderId="17" xfId="0" applyFont="1" applyFill="1" applyBorder="1" applyAlignment="1" applyProtection="1">
      <alignment horizontal="center" vertical="center"/>
    </xf>
    <xf numFmtId="0" fontId="1" fillId="3" borderId="0" xfId="1" applyFont="1" applyFill="1" applyBorder="1" applyAlignment="1" applyProtection="1">
      <alignment vertical="top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 wrapText="1"/>
    </xf>
    <xf numFmtId="0" fontId="5" fillId="0" borderId="19" xfId="0" applyFont="1" applyFill="1" applyBorder="1" applyAlignment="1" applyProtection="1">
      <alignment horizontal="center" vertical="center" wrapText="1"/>
    </xf>
    <xf numFmtId="0" fontId="6" fillId="0" borderId="19" xfId="0" applyFont="1" applyFill="1" applyBorder="1" applyAlignment="1" applyProtection="1">
      <alignment horizontal="center" vertical="center" wrapText="1"/>
    </xf>
    <xf numFmtId="0" fontId="19" fillId="0" borderId="20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0" fontId="19" fillId="0" borderId="21" xfId="0" applyFont="1" applyFill="1" applyBorder="1" applyAlignment="1" applyProtection="1">
      <alignment horizontal="center" vertical="center"/>
    </xf>
    <xf numFmtId="0" fontId="19" fillId="0" borderId="22" xfId="0" applyFont="1" applyFill="1" applyBorder="1" applyAlignment="1" applyProtection="1">
      <alignment horizontal="center" vertical="center"/>
    </xf>
    <xf numFmtId="49" fontId="27" fillId="0" borderId="23" xfId="0" applyNumberFormat="1" applyFont="1" applyFill="1" applyBorder="1" applyAlignment="1" applyProtection="1">
      <alignment horizontal="center" vertical="center"/>
    </xf>
    <xf numFmtId="49" fontId="1" fillId="0" borderId="23" xfId="0" applyNumberFormat="1" applyFont="1" applyBorder="1" applyAlignment="1" applyProtection="1">
      <alignment horizontal="center" vertical="center"/>
    </xf>
    <xf numFmtId="0" fontId="19" fillId="0" borderId="24" xfId="0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 applyProtection="1">
      <alignment horizontal="center" vertical="center" wrapText="1"/>
    </xf>
    <xf numFmtId="0" fontId="1" fillId="0" borderId="19" xfId="0" applyFont="1" applyFill="1" applyBorder="1" applyAlignment="1" applyProtection="1">
      <alignment horizontal="center" vertical="center" wrapText="1"/>
    </xf>
    <xf numFmtId="0" fontId="1" fillId="0" borderId="19" xfId="0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 applyProtection="1">
      <alignment horizontal="center" vertical="center"/>
    </xf>
    <xf numFmtId="0" fontId="1" fillId="0" borderId="19" xfId="0" applyFont="1" applyBorder="1" applyAlignment="1" applyProtection="1">
      <alignment horizontal="center" vertical="center"/>
    </xf>
    <xf numFmtId="0" fontId="1" fillId="0" borderId="24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top" wrapText="1"/>
    </xf>
    <xf numFmtId="0" fontId="10" fillId="0" borderId="0" xfId="0" applyFont="1" applyProtection="1"/>
    <xf numFmtId="0" fontId="10" fillId="0" borderId="0" xfId="0" applyFont="1" applyAlignment="1" applyProtection="1">
      <alignment horizontal="center"/>
    </xf>
    <xf numFmtId="0" fontId="25" fillId="0" borderId="12" xfId="0" applyFont="1" applyBorder="1" applyAlignment="1" applyProtection="1">
      <alignment horizontal="center" vertical="center" wrapText="1"/>
    </xf>
    <xf numFmtId="0" fontId="25" fillId="0" borderId="14" xfId="0" applyFont="1" applyBorder="1" applyAlignment="1" applyProtection="1">
      <alignment horizontal="center" vertical="center" wrapText="1"/>
    </xf>
    <xf numFmtId="0" fontId="25" fillId="0" borderId="0" xfId="0" applyFont="1" applyProtection="1"/>
    <xf numFmtId="0" fontId="25" fillId="0" borderId="0" xfId="0" applyFont="1" applyAlignment="1" applyProtection="1"/>
    <xf numFmtId="0" fontId="25" fillId="0" borderId="0" xfId="0" applyFont="1" applyAlignment="1" applyProtection="1">
      <alignment horizontal="center"/>
    </xf>
    <xf numFmtId="0" fontId="25" fillId="0" borderId="14" xfId="0" applyFont="1" applyBorder="1" applyAlignment="1" applyProtection="1">
      <alignment horizontal="center" vertical="center"/>
    </xf>
    <xf numFmtId="0" fontId="25" fillId="0" borderId="26" xfId="0" applyFont="1" applyBorder="1" applyAlignment="1" applyProtection="1">
      <alignment horizontal="center" vertical="center"/>
    </xf>
    <xf numFmtId="0" fontId="25" fillId="0" borderId="17" xfId="0" applyFont="1" applyBorder="1" applyAlignment="1" applyProtection="1">
      <alignment horizontal="center" vertical="center"/>
    </xf>
    <xf numFmtId="0" fontId="25" fillId="0" borderId="27" xfId="0" applyFont="1" applyBorder="1" applyAlignment="1" applyProtection="1">
      <alignment horizontal="center" vertical="center"/>
    </xf>
    <xf numFmtId="0" fontId="31" fillId="0" borderId="0" xfId="0" applyFont="1" applyBorder="1" applyAlignment="1" applyProtection="1">
      <alignment horizontal="center" vertical="center"/>
    </xf>
    <xf numFmtId="0" fontId="32" fillId="0" borderId="15" xfId="1" applyFont="1" applyBorder="1" applyAlignment="1">
      <alignment horizontal="left" wrapText="1"/>
    </xf>
    <xf numFmtId="0" fontId="33" fillId="0" borderId="28" xfId="1" applyFont="1" applyFill="1" applyBorder="1" applyAlignment="1">
      <alignment wrapText="1"/>
    </xf>
    <xf numFmtId="0" fontId="33" fillId="0" borderId="15" xfId="1" applyFont="1" applyBorder="1" applyAlignment="1">
      <alignment horizontal="left" wrapText="1"/>
    </xf>
    <xf numFmtId="0" fontId="17" fillId="0" borderId="15" xfId="1" applyFont="1" applyBorder="1" applyAlignment="1">
      <alignment horizontal="left" wrapText="1"/>
    </xf>
    <xf numFmtId="0" fontId="17" fillId="0" borderId="15" xfId="1" applyFont="1" applyFill="1" applyBorder="1" applyAlignment="1">
      <alignment horizontal="left" wrapText="1"/>
    </xf>
    <xf numFmtId="0" fontId="33" fillId="0" borderId="15" xfId="1" applyFont="1" applyBorder="1" applyAlignment="1">
      <alignment wrapText="1"/>
    </xf>
    <xf numFmtId="0" fontId="34" fillId="0" borderId="15" xfId="1" applyFont="1" applyBorder="1" applyAlignment="1">
      <alignment horizontal="left" wrapText="1"/>
    </xf>
    <xf numFmtId="0" fontId="17" fillId="0" borderId="15" xfId="1" applyFont="1" applyBorder="1" applyAlignment="1">
      <alignment horizontal="left" vertical="top" wrapText="1"/>
    </xf>
    <xf numFmtId="0" fontId="35" fillId="0" borderId="15" xfId="1" applyFont="1" applyBorder="1" applyAlignment="1">
      <alignment horizontal="left" wrapText="1"/>
    </xf>
    <xf numFmtId="0" fontId="1" fillId="2" borderId="7" xfId="0" applyFont="1" applyFill="1" applyBorder="1" applyAlignment="1" applyProtection="1">
      <alignment horizontal="center" vertical="center"/>
    </xf>
    <xf numFmtId="0" fontId="25" fillId="0" borderId="29" xfId="0" applyFont="1" applyBorder="1" applyAlignment="1" applyProtection="1">
      <alignment horizontal="center" vertical="center"/>
      <protection locked="0"/>
    </xf>
    <xf numFmtId="0" fontId="25" fillId="0" borderId="13" xfId="0" applyFont="1" applyBorder="1" applyAlignment="1" applyProtection="1">
      <alignment horizontal="center" vertical="center"/>
      <protection locked="0"/>
    </xf>
    <xf numFmtId="0" fontId="25" fillId="0" borderId="18" xfId="0" applyFont="1" applyBorder="1" applyAlignment="1" applyProtection="1">
      <alignment horizontal="center" vertical="center"/>
      <protection locked="0"/>
    </xf>
    <xf numFmtId="0" fontId="25" fillId="0" borderId="15" xfId="0" applyFont="1" applyBorder="1" applyAlignment="1" applyProtection="1">
      <alignment horizontal="center" vertical="center"/>
      <protection locked="0"/>
    </xf>
    <xf numFmtId="0" fontId="25" fillId="2" borderId="7" xfId="0" applyFont="1" applyFill="1" applyBorder="1" applyAlignment="1" applyProtection="1">
      <alignment horizontal="center" vertical="center"/>
      <protection locked="0"/>
    </xf>
    <xf numFmtId="0" fontId="25" fillId="0" borderId="30" xfId="0" applyFont="1" applyFill="1" applyBorder="1" applyAlignment="1" applyProtection="1">
      <alignment horizontal="center" vertical="center"/>
    </xf>
    <xf numFmtId="0" fontId="25" fillId="0" borderId="31" xfId="0" applyFont="1" applyFill="1" applyBorder="1" applyAlignment="1" applyProtection="1">
      <alignment horizontal="center" vertical="center"/>
    </xf>
    <xf numFmtId="0" fontId="25" fillId="0" borderId="29" xfId="0" applyFont="1" applyFill="1" applyBorder="1" applyAlignment="1" applyProtection="1">
      <alignment horizontal="center" vertical="center"/>
    </xf>
    <xf numFmtId="0" fontId="25" fillId="0" borderId="13" xfId="0" applyFont="1" applyFill="1" applyBorder="1" applyAlignment="1" applyProtection="1">
      <alignment horizontal="center" vertical="center"/>
    </xf>
    <xf numFmtId="0" fontId="25" fillId="0" borderId="32" xfId="0" applyFont="1" applyFill="1" applyBorder="1" applyAlignment="1" applyProtection="1">
      <alignment horizontal="center" vertical="center"/>
    </xf>
    <xf numFmtId="0" fontId="25" fillId="0" borderId="33" xfId="0" applyFont="1" applyFill="1" applyBorder="1" applyAlignment="1" applyProtection="1">
      <alignment horizontal="center" vertical="center"/>
    </xf>
    <xf numFmtId="0" fontId="25" fillId="0" borderId="18" xfId="0" applyFont="1" applyFill="1" applyBorder="1" applyAlignment="1" applyProtection="1">
      <alignment horizontal="center" vertical="center"/>
    </xf>
    <xf numFmtId="0" fontId="25" fillId="0" borderId="15" xfId="0" applyFont="1" applyFill="1" applyBorder="1" applyAlignment="1" applyProtection="1">
      <alignment horizontal="center" vertical="center"/>
    </xf>
    <xf numFmtId="0" fontId="25" fillId="0" borderId="33" xfId="0" applyFont="1" applyBorder="1" applyAlignment="1" applyProtection="1">
      <alignment horizontal="center" vertic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5" xfId="0" applyFont="1" applyBorder="1" applyAlignment="1" applyProtection="1">
      <alignment horizontal="center" vertical="center"/>
    </xf>
    <xf numFmtId="0" fontId="25" fillId="0" borderId="21" xfId="0" applyFont="1" applyFill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5" fillId="0" borderId="34" xfId="0" applyFont="1" applyBorder="1" applyAlignment="1" applyProtection="1">
      <alignment horizontal="center" vertical="center"/>
      <protection locked="0"/>
    </xf>
    <xf numFmtId="0" fontId="25" fillId="0" borderId="35" xfId="0" applyFont="1" applyBorder="1" applyAlignment="1" applyProtection="1">
      <alignment horizontal="center" vertical="center"/>
      <protection locked="0"/>
    </xf>
    <xf numFmtId="0" fontId="25" fillId="0" borderId="12" xfId="0" applyFont="1" applyBorder="1" applyAlignment="1" applyProtection="1">
      <alignment horizontal="center" vertical="top" wrapText="1"/>
    </xf>
    <xf numFmtId="0" fontId="25" fillId="0" borderId="17" xfId="0" applyFont="1" applyBorder="1" applyAlignment="1" applyProtection="1">
      <alignment horizontal="center" vertical="center" wrapText="1"/>
    </xf>
    <xf numFmtId="0" fontId="25" fillId="0" borderId="27" xfId="0" applyFont="1" applyBorder="1" applyAlignment="1" applyProtection="1">
      <alignment horizontal="center" vertical="center" wrapText="1"/>
    </xf>
    <xf numFmtId="0" fontId="25" fillId="0" borderId="36" xfId="0" applyFont="1" applyBorder="1" applyAlignment="1" applyProtection="1">
      <alignment horizontal="center" vertical="top" wrapText="1"/>
    </xf>
    <xf numFmtId="0" fontId="25" fillId="0" borderId="37" xfId="0" applyFont="1" applyBorder="1" applyAlignment="1" applyProtection="1">
      <alignment horizontal="center" vertical="top" wrapText="1"/>
    </xf>
    <xf numFmtId="0" fontId="25" fillId="0" borderId="38" xfId="0" applyFont="1" applyBorder="1" applyAlignment="1" applyProtection="1">
      <alignment horizontal="center" vertical="top" wrapText="1"/>
    </xf>
    <xf numFmtId="0" fontId="25" fillId="0" borderId="10" xfId="0" applyFont="1" applyBorder="1" applyAlignment="1" applyProtection="1">
      <alignment horizontal="center" vertical="top" wrapText="1"/>
    </xf>
    <xf numFmtId="0" fontId="1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left" vertical="center" textRotation="180"/>
    </xf>
    <xf numFmtId="0" fontId="1" fillId="0" borderId="0" xfId="0" applyFont="1" applyFill="1" applyBorder="1" applyAlignment="1" applyProtection="1">
      <alignment horizontal="center" vertical="center"/>
    </xf>
    <xf numFmtId="49" fontId="28" fillId="0" borderId="0" xfId="0" applyNumberFormat="1" applyFont="1" applyAlignment="1" applyProtection="1">
      <alignment horizontal="center" vertical="center"/>
    </xf>
    <xf numFmtId="0" fontId="19" fillId="0" borderId="27" xfId="0" applyFont="1" applyFill="1" applyBorder="1" applyAlignment="1" applyProtection="1">
      <alignment horizontal="center" vertical="center"/>
    </xf>
    <xf numFmtId="0" fontId="26" fillId="0" borderId="30" xfId="0" applyFont="1" applyFill="1" applyBorder="1" applyAlignment="1" applyProtection="1">
      <alignment horizontal="left" vertical="top" wrapText="1"/>
    </xf>
    <xf numFmtId="0" fontId="26" fillId="0" borderId="32" xfId="0" applyFont="1" applyFill="1" applyBorder="1" applyAlignment="1" applyProtection="1">
      <alignment horizontal="left" vertical="top" wrapText="1"/>
    </xf>
    <xf numFmtId="0" fontId="5" fillId="0" borderId="32" xfId="0" applyFont="1" applyFill="1" applyBorder="1" applyAlignment="1" applyProtection="1">
      <alignment horizontal="left" vertical="top" wrapText="1"/>
    </xf>
    <xf numFmtId="0" fontId="5" fillId="0" borderId="21" xfId="0" applyFont="1" applyBorder="1" applyAlignment="1" applyProtection="1">
      <alignment horizontal="left" vertical="top" wrapText="1"/>
    </xf>
    <xf numFmtId="0" fontId="36" fillId="0" borderId="14" xfId="0" applyFont="1" applyBorder="1" applyAlignment="1" applyProtection="1">
      <alignment horizontal="center" vertical="center"/>
    </xf>
    <xf numFmtId="0" fontId="36" fillId="0" borderId="18" xfId="0" applyFont="1" applyBorder="1" applyAlignment="1" applyProtection="1">
      <alignment horizontal="center" vertical="center" wrapText="1"/>
    </xf>
    <xf numFmtId="0" fontId="36" fillId="0" borderId="15" xfId="0" applyFont="1" applyBorder="1" applyAlignment="1" applyProtection="1">
      <alignment horizontal="center" vertical="center" wrapText="1"/>
    </xf>
    <xf numFmtId="0" fontId="36" fillId="0" borderId="39" xfId="0" applyFont="1" applyBorder="1" applyAlignment="1" applyProtection="1">
      <alignment horizontal="center"/>
    </xf>
    <xf numFmtId="0" fontId="36" fillId="0" borderId="40" xfId="0" applyFont="1" applyBorder="1" applyAlignment="1" applyProtection="1">
      <alignment horizontal="center"/>
    </xf>
    <xf numFmtId="0" fontId="36" fillId="0" borderId="41" xfId="0" applyFont="1" applyBorder="1" applyAlignment="1" applyProtection="1">
      <alignment horizontal="center"/>
    </xf>
    <xf numFmtId="0" fontId="36" fillId="0" borderId="12" xfId="0" applyFont="1" applyBorder="1" applyAlignment="1" applyProtection="1">
      <alignment horizontal="center" vertical="center"/>
    </xf>
    <xf numFmtId="0" fontId="36" fillId="0" borderId="29" xfId="0" applyFont="1" applyBorder="1" applyAlignment="1" applyProtection="1">
      <alignment wrapText="1"/>
    </xf>
    <xf numFmtId="0" fontId="36" fillId="0" borderId="18" xfId="0" applyFont="1" applyBorder="1" applyAlignment="1" applyProtection="1">
      <alignment wrapText="1"/>
    </xf>
    <xf numFmtId="49" fontId="30" fillId="0" borderId="0" xfId="0" applyNumberFormat="1" applyFont="1" applyAlignment="1" applyProtection="1">
      <alignment horizontal="right"/>
    </xf>
    <xf numFmtId="0" fontId="10" fillId="0" borderId="0" xfId="0" applyFont="1" applyAlignment="1" applyProtection="1">
      <alignment textRotation="180"/>
    </xf>
    <xf numFmtId="0" fontId="28" fillId="0" borderId="0" xfId="0" applyFont="1" applyAlignment="1" applyProtection="1">
      <alignment horizontal="center" vertical="center"/>
    </xf>
    <xf numFmtId="0" fontId="37" fillId="0" borderId="32" xfId="0" applyFont="1" applyBorder="1" applyAlignment="1" applyProtection="1">
      <alignment horizontal="left" vertical="top" wrapText="1"/>
    </xf>
    <xf numFmtId="0" fontId="5" fillId="0" borderId="32" xfId="0" applyFont="1" applyFill="1" applyBorder="1" applyAlignment="1" applyProtection="1">
      <alignment horizontal="left" vertical="center" wrapText="1"/>
    </xf>
    <xf numFmtId="0" fontId="19" fillId="0" borderId="42" xfId="0" applyFont="1" applyFill="1" applyBorder="1" applyAlignment="1" applyProtection="1">
      <alignment horizontal="center" vertical="center"/>
    </xf>
    <xf numFmtId="0" fontId="19" fillId="0" borderId="3" xfId="0" applyFont="1" applyFill="1" applyBorder="1" applyAlignment="1" applyProtection="1">
      <alignment horizontal="center" vertical="center"/>
    </xf>
    <xf numFmtId="0" fontId="19" fillId="0" borderId="40" xfId="0" applyFont="1" applyFill="1" applyBorder="1" applyAlignment="1" applyProtection="1">
      <alignment horizontal="center" vertical="center"/>
    </xf>
    <xf numFmtId="0" fontId="25" fillId="0" borderId="0" xfId="0" applyFont="1" applyFill="1" applyBorder="1" applyProtection="1"/>
    <xf numFmtId="0" fontId="1" fillId="0" borderId="0" xfId="0" applyFont="1" applyAlignment="1" applyProtection="1">
      <alignment horizontal="center" vertical="center" textRotation="180"/>
    </xf>
    <xf numFmtId="0" fontId="25" fillId="0" borderId="13" xfId="0" applyFont="1" applyBorder="1" applyAlignment="1" applyProtection="1">
      <alignment horizontal="center" vertical="center"/>
    </xf>
    <xf numFmtId="0" fontId="19" fillId="0" borderId="41" xfId="0" applyFont="1" applyFill="1" applyBorder="1" applyAlignment="1" applyProtection="1">
      <alignment horizontal="center" vertical="center"/>
    </xf>
    <xf numFmtId="0" fontId="26" fillId="0" borderId="2" xfId="0" applyFont="1" applyFill="1" applyBorder="1" applyAlignment="1" applyProtection="1">
      <alignment horizontal="center" vertical="center"/>
    </xf>
    <xf numFmtId="0" fontId="25" fillId="0" borderId="43" xfId="0" applyFont="1" applyBorder="1" applyAlignment="1" applyProtection="1">
      <alignment horizontal="center" vertical="center" wrapText="1"/>
    </xf>
    <xf numFmtId="0" fontId="38" fillId="0" borderId="15" xfId="1" applyFont="1" applyBorder="1" applyAlignment="1">
      <alignment horizontal="left" wrapText="1"/>
    </xf>
    <xf numFmtId="0" fontId="39" fillId="0" borderId="0" xfId="0" applyFont="1"/>
    <xf numFmtId="0" fontId="39" fillId="0" borderId="0" xfId="0" applyFont="1" applyAlignment="1">
      <alignment horizontal="left"/>
    </xf>
    <xf numFmtId="0" fontId="33" fillId="0" borderId="15" xfId="1" applyFont="1" applyBorder="1" applyAlignment="1">
      <alignment horizontal="left" vertical="top" wrapText="1"/>
    </xf>
    <xf numFmtId="0" fontId="34" fillId="0" borderId="15" xfId="1" applyFont="1" applyBorder="1" applyAlignment="1">
      <alignment horizontal="left" vertical="top" wrapText="1"/>
    </xf>
    <xf numFmtId="0" fontId="32" fillId="0" borderId="15" xfId="1" applyFont="1" applyBorder="1" applyAlignment="1">
      <alignment horizontal="left" vertical="top" wrapText="1"/>
    </xf>
    <xf numFmtId="0" fontId="25" fillId="0" borderId="30" xfId="0" applyFont="1" applyFill="1" applyBorder="1" applyAlignment="1" applyProtection="1">
      <alignment horizontal="center" vertical="center"/>
      <protection locked="0"/>
    </xf>
    <xf numFmtId="0" fontId="25" fillId="0" borderId="31" xfId="0" applyFont="1" applyFill="1" applyBorder="1" applyAlignment="1" applyProtection="1">
      <alignment horizontal="center" vertical="center"/>
      <protection locked="0"/>
    </xf>
    <xf numFmtId="0" fontId="25" fillId="0" borderId="29" xfId="0" applyFont="1" applyFill="1" applyBorder="1" applyAlignment="1" applyProtection="1">
      <alignment horizontal="center" vertical="center"/>
      <protection locked="0"/>
    </xf>
    <xf numFmtId="0" fontId="25" fillId="0" borderId="13" xfId="0" applyFont="1" applyFill="1" applyBorder="1" applyAlignment="1" applyProtection="1">
      <alignment horizontal="center" vertical="center"/>
      <protection locked="0"/>
    </xf>
    <xf numFmtId="0" fontId="25" fillId="0" borderId="32" xfId="0" applyFont="1" applyFill="1" applyBorder="1" applyAlignment="1" applyProtection="1">
      <alignment horizontal="center" vertical="center"/>
      <protection locked="0"/>
    </xf>
    <xf numFmtId="0" fontId="25" fillId="0" borderId="33" xfId="0" applyFont="1" applyBorder="1" applyAlignment="1" applyProtection="1">
      <alignment horizontal="center" vertical="center"/>
      <protection locked="0"/>
    </xf>
    <xf numFmtId="0" fontId="25" fillId="0" borderId="33" xfId="0" applyFont="1" applyFill="1" applyBorder="1" applyAlignment="1" applyProtection="1">
      <alignment horizontal="center" vertical="center"/>
      <protection locked="0"/>
    </xf>
    <xf numFmtId="0" fontId="25" fillId="0" borderId="18" xfId="0" applyFont="1" applyFill="1" applyBorder="1" applyAlignment="1" applyProtection="1">
      <alignment horizontal="center" vertical="center"/>
      <protection locked="0"/>
    </xf>
    <xf numFmtId="0" fontId="25" fillId="0" borderId="15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/>
    <xf numFmtId="0" fontId="39" fillId="0" borderId="0" xfId="0" applyFont="1" applyAlignment="1" applyProtection="1">
      <alignment horizontal="left"/>
    </xf>
    <xf numFmtId="0" fontId="19" fillId="0" borderId="42" xfId="0" applyFont="1" applyFill="1" applyBorder="1" applyAlignment="1" applyProtection="1">
      <alignment horizontal="center" vertical="center"/>
      <protection locked="0"/>
    </xf>
    <xf numFmtId="0" fontId="19" fillId="0" borderId="3" xfId="0" applyFont="1" applyFill="1" applyBorder="1" applyAlignment="1" applyProtection="1">
      <alignment horizontal="center" vertical="center"/>
      <protection locked="0"/>
    </xf>
    <xf numFmtId="0" fontId="19" fillId="0" borderId="40" xfId="0" applyFont="1" applyFill="1" applyBorder="1" applyAlignment="1" applyProtection="1">
      <alignment horizontal="center" vertical="center"/>
      <protection locked="0"/>
    </xf>
    <xf numFmtId="0" fontId="19" fillId="0" borderId="41" xfId="0" applyFont="1" applyFill="1" applyBorder="1" applyAlignment="1" applyProtection="1">
      <alignment horizontal="center" vertical="center"/>
      <protection locked="0"/>
    </xf>
    <xf numFmtId="0" fontId="25" fillId="0" borderId="21" xfId="0" applyFont="1" applyFill="1" applyBorder="1" applyAlignment="1" applyProtection="1">
      <alignment horizontal="center" vertical="center"/>
      <protection locked="0"/>
    </xf>
    <xf numFmtId="0" fontId="25" fillId="0" borderId="20" xfId="0" applyFont="1" applyBorder="1" applyAlignment="1" applyProtection="1">
      <alignment horizontal="center" vertical="center"/>
      <protection locked="0"/>
    </xf>
    <xf numFmtId="0" fontId="25" fillId="0" borderId="17" xfId="0" applyFont="1" applyBorder="1" applyAlignment="1" applyProtection="1">
      <alignment horizontal="center" vertical="center"/>
      <protection locked="0"/>
    </xf>
    <xf numFmtId="0" fontId="25" fillId="0" borderId="27" xfId="0" applyFont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36" fillId="0" borderId="29" xfId="0" applyFont="1" applyBorder="1" applyAlignment="1" applyProtection="1">
      <alignment horizontal="center" vertical="center"/>
      <protection locked="0"/>
    </xf>
    <xf numFmtId="0" fontId="36" fillId="0" borderId="13" xfId="0" applyFont="1" applyBorder="1" applyAlignment="1" applyProtection="1">
      <alignment horizontal="center" vertical="center"/>
      <protection locked="0"/>
    </xf>
    <xf numFmtId="0" fontId="36" fillId="0" borderId="18" xfId="0" applyFont="1" applyBorder="1" applyAlignment="1" applyProtection="1">
      <alignment horizontal="center" vertical="center"/>
      <protection locked="0"/>
    </xf>
    <xf numFmtId="0" fontId="36" fillId="0" borderId="15" xfId="0" applyFont="1" applyBorder="1" applyAlignment="1" applyProtection="1">
      <alignment horizontal="center" vertical="center"/>
      <protection locked="0"/>
    </xf>
    <xf numFmtId="0" fontId="41" fillId="0" borderId="0" xfId="0" applyFont="1" applyProtection="1"/>
    <xf numFmtId="0" fontId="10" fillId="0" borderId="0" xfId="0" applyFont="1" applyBorder="1" applyProtection="1"/>
    <xf numFmtId="0" fontId="5" fillId="0" borderId="19" xfId="0" applyFont="1" applyFill="1" applyBorder="1" applyAlignment="1" applyProtection="1">
      <alignment horizontal="left" vertical="top" wrapText="1"/>
    </xf>
    <xf numFmtId="0" fontId="6" fillId="0" borderId="19" xfId="0" applyFont="1" applyFill="1" applyBorder="1" applyAlignment="1" applyProtection="1">
      <alignment horizontal="left" vertical="top" wrapText="1"/>
    </xf>
    <xf numFmtId="0" fontId="1" fillId="0" borderId="19" xfId="0" applyFont="1" applyBorder="1" applyAlignment="1" applyProtection="1">
      <alignment horizontal="left" vertical="top" wrapText="1"/>
    </xf>
    <xf numFmtId="0" fontId="1" fillId="0" borderId="24" xfId="0" applyFont="1" applyBorder="1" applyAlignment="1" applyProtection="1">
      <alignment horizontal="left" vertical="top" wrapText="1"/>
    </xf>
    <xf numFmtId="0" fontId="25" fillId="0" borderId="30" xfId="0" applyFont="1" applyFill="1" applyBorder="1" applyAlignment="1" applyProtection="1">
      <alignment horizontal="center" vertical="center" wrapText="1"/>
      <protection locked="0"/>
    </xf>
    <xf numFmtId="0" fontId="25" fillId="0" borderId="31" xfId="0" applyFont="1" applyFill="1" applyBorder="1" applyAlignment="1" applyProtection="1">
      <alignment horizontal="center" vertical="center" wrapText="1"/>
      <protection locked="0"/>
    </xf>
    <xf numFmtId="0" fontId="25" fillId="0" borderId="29" xfId="0" applyFont="1" applyFill="1" applyBorder="1" applyAlignment="1" applyProtection="1">
      <alignment horizontal="center" vertical="center" wrapText="1"/>
      <protection locked="0"/>
    </xf>
    <xf numFmtId="0" fontId="25" fillId="0" borderId="13" xfId="0" applyFont="1" applyFill="1" applyBorder="1" applyAlignment="1" applyProtection="1">
      <alignment horizontal="center" vertical="center" wrapText="1"/>
      <protection locked="0"/>
    </xf>
    <xf numFmtId="0" fontId="25" fillId="0" borderId="32" xfId="0" applyFont="1" applyFill="1" applyBorder="1" applyAlignment="1" applyProtection="1">
      <alignment horizontal="center" vertical="center" wrapText="1"/>
      <protection locked="0"/>
    </xf>
    <xf numFmtId="0" fontId="25" fillId="0" borderId="33" xfId="0" applyFont="1" applyBorder="1" applyAlignment="1" applyProtection="1">
      <alignment horizontal="center" vertical="center" wrapText="1"/>
      <protection locked="0"/>
    </xf>
    <xf numFmtId="0" fontId="25" fillId="0" borderId="18" xfId="0" applyFont="1" applyBorder="1" applyAlignment="1" applyProtection="1">
      <alignment horizontal="center" vertical="center" wrapText="1"/>
      <protection locked="0"/>
    </xf>
    <xf numFmtId="0" fontId="25" fillId="0" borderId="15" xfId="0" applyFont="1" applyBorder="1" applyAlignment="1" applyProtection="1">
      <alignment horizontal="center" vertical="center" wrapText="1"/>
      <protection locked="0"/>
    </xf>
    <xf numFmtId="0" fontId="25" fillId="0" borderId="33" xfId="0" applyFont="1" applyFill="1" applyBorder="1" applyAlignment="1" applyProtection="1">
      <alignment horizontal="center" vertical="center" wrapText="1"/>
      <protection locked="0"/>
    </xf>
    <xf numFmtId="0" fontId="25" fillId="0" borderId="18" xfId="0" applyFont="1" applyFill="1" applyBorder="1" applyAlignment="1" applyProtection="1">
      <alignment horizontal="center" vertical="center" wrapText="1"/>
      <protection locked="0"/>
    </xf>
    <xf numFmtId="0" fontId="25" fillId="0" borderId="15" xfId="0" applyFont="1" applyFill="1" applyBorder="1" applyAlignment="1" applyProtection="1">
      <alignment horizontal="center" vertical="center" wrapText="1"/>
      <protection locked="0"/>
    </xf>
    <xf numFmtId="0" fontId="25" fillId="0" borderId="13" xfId="0" applyFont="1" applyBorder="1" applyAlignment="1" applyProtection="1">
      <alignment horizontal="center" vertical="center" wrapText="1"/>
      <protection locked="0"/>
    </xf>
    <xf numFmtId="0" fontId="19" fillId="0" borderId="3" xfId="0" applyFont="1" applyFill="1" applyBorder="1" applyAlignment="1" applyProtection="1">
      <alignment horizontal="center" vertical="center" wrapText="1"/>
      <protection locked="0"/>
    </xf>
    <xf numFmtId="0" fontId="19" fillId="0" borderId="40" xfId="0" applyFont="1" applyFill="1" applyBorder="1" applyAlignment="1" applyProtection="1">
      <alignment horizontal="center" vertical="center" wrapText="1"/>
      <protection locked="0"/>
    </xf>
    <xf numFmtId="0" fontId="19" fillId="0" borderId="41" xfId="0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</xf>
    <xf numFmtId="0" fontId="1" fillId="0" borderId="24" xfId="0" applyFont="1" applyBorder="1" applyAlignment="1" applyProtection="1">
      <alignment horizontal="center" vertical="center" wrapText="1"/>
    </xf>
    <xf numFmtId="0" fontId="25" fillId="0" borderId="20" xfId="0" applyFont="1" applyBorder="1" applyAlignment="1" applyProtection="1">
      <alignment horizontal="center" vertical="center" wrapText="1"/>
      <protection locked="0"/>
    </xf>
    <xf numFmtId="0" fontId="25" fillId="0" borderId="17" xfId="0" applyFont="1" applyBorder="1" applyAlignment="1" applyProtection="1">
      <alignment horizontal="center" vertical="center" wrapText="1"/>
      <protection locked="0"/>
    </xf>
    <xf numFmtId="0" fontId="25" fillId="0" borderId="27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textRotation="180"/>
    </xf>
    <xf numFmtId="0" fontId="0" fillId="0" borderId="0" xfId="0" applyAlignment="1">
      <alignment horizontal="center" vertical="center" textRotation="180"/>
    </xf>
    <xf numFmtId="0" fontId="46" fillId="0" borderId="0" xfId="0" applyFont="1" applyAlignment="1">
      <alignment horizontal="center" vertical="center" textRotation="180"/>
    </xf>
    <xf numFmtId="0" fontId="25" fillId="0" borderId="23" xfId="0" applyFont="1" applyFill="1" applyBorder="1" applyAlignment="1" applyProtection="1">
      <alignment horizontal="center" vertical="center"/>
    </xf>
    <xf numFmtId="0" fontId="25" fillId="0" borderId="44" xfId="0" applyFont="1" applyFill="1" applyBorder="1" applyAlignment="1" applyProtection="1">
      <alignment horizontal="center" vertical="center"/>
    </xf>
    <xf numFmtId="0" fontId="26" fillId="0" borderId="42" xfId="0" applyFont="1" applyFill="1" applyBorder="1" applyAlignment="1" applyProtection="1">
      <alignment horizontal="center" vertical="center"/>
    </xf>
    <xf numFmtId="0" fontId="26" fillId="0" borderId="3" xfId="0" applyFont="1" applyFill="1" applyBorder="1" applyAlignment="1" applyProtection="1">
      <alignment horizontal="center" vertical="center"/>
    </xf>
    <xf numFmtId="0" fontId="26" fillId="0" borderId="40" xfId="0" applyFont="1" applyFill="1" applyBorder="1" applyAlignment="1" applyProtection="1">
      <alignment horizontal="center" vertical="center"/>
    </xf>
    <xf numFmtId="0" fontId="26" fillId="0" borderId="41" xfId="0" applyFont="1" applyFill="1" applyBorder="1" applyAlignment="1" applyProtection="1">
      <alignment horizontal="center" vertical="center"/>
    </xf>
    <xf numFmtId="0" fontId="25" fillId="0" borderId="43" xfId="0" applyFont="1" applyFill="1" applyBorder="1" applyAlignment="1" applyProtection="1">
      <alignment horizontal="center" vertical="center"/>
    </xf>
    <xf numFmtId="0" fontId="25" fillId="0" borderId="45" xfId="0" applyFont="1" applyFill="1" applyBorder="1" applyAlignment="1" applyProtection="1">
      <alignment horizontal="center" vertical="center"/>
    </xf>
    <xf numFmtId="0" fontId="25" fillId="0" borderId="46" xfId="0" applyFont="1" applyFill="1" applyBorder="1" applyAlignment="1" applyProtection="1">
      <alignment horizontal="center" vertical="center"/>
    </xf>
    <xf numFmtId="0" fontId="25" fillId="0" borderId="26" xfId="0" applyFont="1" applyFill="1" applyBorder="1" applyAlignment="1" applyProtection="1">
      <alignment horizontal="center" vertical="center"/>
    </xf>
    <xf numFmtId="0" fontId="25" fillId="0" borderId="17" xfId="0" applyFont="1" applyFill="1" applyBorder="1" applyAlignment="1" applyProtection="1">
      <alignment horizontal="center" vertical="center"/>
    </xf>
    <xf numFmtId="0" fontId="25" fillId="0" borderId="17" xfId="0" applyNumberFormat="1" applyFont="1" applyFill="1" applyBorder="1" applyAlignment="1" applyProtection="1">
      <alignment horizontal="center" vertical="center"/>
    </xf>
    <xf numFmtId="0" fontId="25" fillId="0" borderId="27" xfId="0" applyFont="1" applyFill="1" applyBorder="1" applyAlignment="1" applyProtection="1">
      <alignment horizontal="center" vertical="center"/>
    </xf>
    <xf numFmtId="0" fontId="31" fillId="0" borderId="0" xfId="0" quotePrefix="1" applyFont="1" applyBorder="1" applyAlignment="1" applyProtection="1">
      <alignment horizontal="center" vertical="center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6" fillId="5" borderId="19" xfId="0" applyFont="1" applyFill="1" applyBorder="1" applyAlignment="1" applyProtection="1">
      <alignment horizontal="left" vertical="top" wrapText="1"/>
    </xf>
    <xf numFmtId="0" fontId="1" fillId="2" borderId="0" xfId="1" applyNumberFormat="1" applyFont="1" applyFill="1" applyBorder="1" applyAlignment="1" applyProtection="1">
      <alignment horizontal="left" vertical="top"/>
      <protection locked="0"/>
    </xf>
    <xf numFmtId="0" fontId="8" fillId="0" borderId="5" xfId="1" applyFont="1" applyFill="1" applyBorder="1" applyAlignment="1" applyProtection="1">
      <alignment horizontal="center" vertical="top" wrapText="1"/>
    </xf>
    <xf numFmtId="0" fontId="7" fillId="0" borderId="0" xfId="1" applyFont="1" applyAlignment="1" applyProtection="1"/>
    <xf numFmtId="0" fontId="7" fillId="0" borderId="4" xfId="1" applyFont="1" applyBorder="1" applyAlignment="1" applyProtection="1"/>
    <xf numFmtId="0" fontId="10" fillId="0" borderId="5" xfId="1" applyFont="1" applyBorder="1" applyAlignment="1" applyProtection="1">
      <alignment horizontal="center"/>
    </xf>
    <xf numFmtId="0" fontId="10" fillId="0" borderId="0" xfId="1" applyFont="1" applyAlignment="1" applyProtection="1">
      <alignment horizontal="center"/>
    </xf>
    <xf numFmtId="0" fontId="10" fillId="0" borderId="4" xfId="1" applyFont="1" applyBorder="1" applyAlignment="1" applyProtection="1">
      <alignment horizontal="center"/>
    </xf>
    <xf numFmtId="0" fontId="2" fillId="4" borderId="5" xfId="0" applyFont="1" applyFill="1" applyBorder="1" applyAlignment="1" applyProtection="1">
      <alignment horizontal="center" vertical="top"/>
    </xf>
    <xf numFmtId="0" fontId="24" fillId="4" borderId="0" xfId="0" applyFont="1" applyFill="1" applyAlignment="1" applyProtection="1">
      <alignment vertical="top"/>
    </xf>
    <xf numFmtId="0" fontId="24" fillId="4" borderId="4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horizontal="left" vertical="top"/>
      <protection locked="0"/>
    </xf>
    <xf numFmtId="0" fontId="0" fillId="0" borderId="4" xfId="0" applyFill="1" applyBorder="1" applyAlignment="1" applyProtection="1">
      <alignment vertical="top"/>
      <protection locked="0"/>
    </xf>
    <xf numFmtId="0" fontId="7" fillId="0" borderId="0" xfId="1" applyFont="1" applyAlignment="1" applyProtection="1">
      <alignment horizontal="center" vertical="top"/>
    </xf>
    <xf numFmtId="0" fontId="7" fillId="0" borderId="4" xfId="1" applyFont="1" applyBorder="1" applyAlignment="1" applyProtection="1">
      <alignment horizontal="center" vertical="top"/>
    </xf>
    <xf numFmtId="0" fontId="9" fillId="0" borderId="5" xfId="1" applyFont="1" applyFill="1" applyBorder="1" applyAlignment="1" applyProtection="1">
      <alignment horizontal="center" vertical="top"/>
    </xf>
    <xf numFmtId="49" fontId="3" fillId="2" borderId="7" xfId="0" applyNumberFormat="1" applyFont="1" applyFill="1" applyBorder="1" applyAlignment="1" applyProtection="1">
      <alignment horizontal="center" vertical="top"/>
      <protection locked="0"/>
    </xf>
    <xf numFmtId="49" fontId="3" fillId="2" borderId="8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Font="1" applyFill="1" applyBorder="1" applyAlignment="1" applyProtection="1">
      <alignment horizontal="right" vertical="top"/>
    </xf>
    <xf numFmtId="0" fontId="0" fillId="0" borderId="0" xfId="0" applyBorder="1" applyAlignment="1" applyProtection="1">
      <alignment horizontal="right"/>
    </xf>
    <xf numFmtId="0" fontId="2" fillId="0" borderId="5" xfId="0" applyFont="1" applyFill="1" applyBorder="1" applyAlignment="1" applyProtection="1">
      <alignment vertical="top" wrapText="1"/>
    </xf>
    <xf numFmtId="0" fontId="2" fillId="0" borderId="0" xfId="0" applyFont="1" applyFill="1" applyBorder="1" applyAlignment="1" applyProtection="1">
      <alignment vertical="top" wrapText="1"/>
    </xf>
    <xf numFmtId="0" fontId="21" fillId="0" borderId="0" xfId="0" applyFont="1" applyFill="1" applyBorder="1" applyAlignment="1" applyProtection="1">
      <alignment vertical="top"/>
    </xf>
    <xf numFmtId="0" fontId="0" fillId="0" borderId="0" xfId="0" applyAlignment="1" applyProtection="1"/>
    <xf numFmtId="0" fontId="0" fillId="0" borderId="4" xfId="0" applyBorder="1" applyAlignment="1" applyProtection="1"/>
    <xf numFmtId="0" fontId="8" fillId="0" borderId="0" xfId="1" applyFont="1" applyFill="1" applyAlignment="1" applyProtection="1">
      <alignment horizontal="center" vertical="top"/>
    </xf>
    <xf numFmtId="0" fontId="8" fillId="0" borderId="4" xfId="1" applyFont="1" applyFill="1" applyBorder="1" applyAlignment="1" applyProtection="1">
      <alignment horizontal="center" vertical="top"/>
    </xf>
    <xf numFmtId="0" fontId="8" fillId="0" borderId="5" xfId="1" applyFont="1" applyFill="1" applyBorder="1" applyAlignment="1" applyProtection="1">
      <alignment horizontal="center" vertical="top"/>
    </xf>
    <xf numFmtId="0" fontId="2" fillId="0" borderId="0" xfId="0" applyFont="1" applyFill="1" applyBorder="1" applyAlignment="1" applyProtection="1">
      <alignment horizontal="right" vertical="top"/>
    </xf>
    <xf numFmtId="0" fontId="0" fillId="0" borderId="4" xfId="0" applyBorder="1" applyAlignment="1" applyProtection="1">
      <alignment vertical="top"/>
    </xf>
    <xf numFmtId="0" fontId="1" fillId="0" borderId="5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22" fillId="2" borderId="7" xfId="0" applyFont="1" applyFill="1" applyBorder="1" applyAlignment="1" applyProtection="1">
      <alignment horizontal="left" vertical="top"/>
      <protection locked="0"/>
    </xf>
    <xf numFmtId="0" fontId="23" fillId="0" borderId="8" xfId="0" applyFont="1" applyBorder="1" applyAlignment="1" applyProtection="1">
      <alignment vertical="top"/>
      <protection locked="0"/>
    </xf>
    <xf numFmtId="0" fontId="1" fillId="0" borderId="5" xfId="0" applyFont="1" applyFill="1" applyBorder="1" applyAlignment="1" applyProtection="1">
      <alignment vertical="top" wrapText="1"/>
    </xf>
    <xf numFmtId="0" fontId="1" fillId="0" borderId="0" xfId="0" applyFont="1" applyFill="1" applyBorder="1" applyAlignment="1" applyProtection="1">
      <alignment vertical="top" wrapText="1"/>
    </xf>
    <xf numFmtId="0" fontId="2" fillId="0" borderId="0" xfId="1" applyFont="1" applyFill="1" applyAlignment="1" applyProtection="1">
      <alignment horizontal="center" vertical="top" wrapText="1"/>
    </xf>
    <xf numFmtId="0" fontId="43" fillId="0" borderId="7" xfId="1" applyFont="1" applyFill="1" applyBorder="1" applyAlignment="1" applyProtection="1">
      <alignment horizontal="center" vertical="top" wrapText="1"/>
    </xf>
    <xf numFmtId="0" fontId="1" fillId="0" borderId="7" xfId="1" applyFont="1" applyFill="1" applyBorder="1" applyAlignment="1" applyProtection="1">
      <alignment horizontal="center" vertical="top" wrapText="1"/>
    </xf>
    <xf numFmtId="49" fontId="3" fillId="2" borderId="6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Fill="1" applyBorder="1" applyAlignment="1" applyProtection="1">
      <alignment horizontal="right" vertical="top" wrapText="1"/>
    </xf>
    <xf numFmtId="0" fontId="2" fillId="0" borderId="4" xfId="0" applyFont="1" applyFill="1" applyBorder="1" applyAlignment="1" applyProtection="1">
      <alignment horizontal="right" vertical="top" wrapText="1"/>
    </xf>
    <xf numFmtId="0" fontId="22" fillId="2" borderId="6" xfId="0" applyFont="1" applyFill="1" applyBorder="1" applyAlignment="1" applyProtection="1">
      <alignment horizontal="left" vertical="top"/>
      <protection locked="0"/>
    </xf>
    <xf numFmtId="0" fontId="23" fillId="2" borderId="7" xfId="0" applyFont="1" applyFill="1" applyBorder="1" applyAlignment="1" applyProtection="1">
      <alignment horizontal="left" vertical="top"/>
      <protection locked="0"/>
    </xf>
    <xf numFmtId="0" fontId="23" fillId="0" borderId="7" xfId="0" applyFont="1" applyBorder="1" applyAlignment="1" applyProtection="1">
      <alignment vertical="top"/>
      <protection locked="0"/>
    </xf>
    <xf numFmtId="0" fontId="1" fillId="0" borderId="5" xfId="0" applyFont="1" applyFill="1" applyBorder="1" applyAlignment="1" applyProtection="1">
      <alignment horizontal="left" vertical="top"/>
    </xf>
    <xf numFmtId="0" fontId="0" fillId="0" borderId="0" xfId="0" applyFill="1" applyBorder="1" applyAlignment="1" applyProtection="1">
      <alignment horizontal="left" vertical="top"/>
    </xf>
    <xf numFmtId="0" fontId="23" fillId="2" borderId="6" xfId="0" applyFont="1" applyFill="1" applyBorder="1" applyAlignment="1" applyProtection="1">
      <alignment horizontal="center" vertical="top"/>
      <protection locked="0"/>
    </xf>
    <xf numFmtId="0" fontId="23" fillId="2" borderId="7" xfId="0" applyFont="1" applyFill="1" applyBorder="1" applyAlignment="1" applyProtection="1">
      <alignment horizontal="center" vertical="top"/>
      <protection locked="0"/>
    </xf>
    <xf numFmtId="0" fontId="23" fillId="2" borderId="8" xfId="0" applyFont="1" applyFill="1" applyBorder="1" applyAlignment="1" applyProtection="1">
      <alignment horizontal="center" vertical="top"/>
      <protection locked="0"/>
    </xf>
    <xf numFmtId="0" fontId="2" fillId="0" borderId="5" xfId="0" applyFont="1" applyFill="1" applyBorder="1" applyAlignment="1" applyProtection="1">
      <alignment vertical="top"/>
    </xf>
    <xf numFmtId="0" fontId="2" fillId="0" borderId="0" xfId="0" applyFont="1" applyFill="1" applyBorder="1" applyAlignment="1" applyProtection="1">
      <alignment vertical="top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49" fontId="1" fillId="2" borderId="8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left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5" fillId="0" borderId="1" xfId="1" applyFont="1" applyFill="1" applyBorder="1" applyAlignment="1" applyProtection="1">
      <alignment horizontal="left" vertical="top" wrapText="1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8" fillId="0" borderId="0" xfId="1" applyFont="1" applyFill="1" applyBorder="1" applyAlignment="1" applyProtection="1">
      <alignment horizontal="center" vertical="top" wrapText="1"/>
    </xf>
    <xf numFmtId="0" fontId="8" fillId="0" borderId="0" xfId="1" applyFont="1" applyFill="1" applyAlignment="1" applyProtection="1">
      <alignment horizontal="center" vertical="top" wrapText="1"/>
    </xf>
    <xf numFmtId="0" fontId="8" fillId="0" borderId="4" xfId="1" applyFont="1" applyFill="1" applyBorder="1" applyAlignment="1" applyProtection="1">
      <alignment horizontal="center" vertical="top" wrapText="1"/>
    </xf>
    <xf numFmtId="0" fontId="0" fillId="0" borderId="0" xfId="0" applyBorder="1" applyAlignment="1" applyProtection="1">
      <alignment vertical="top"/>
    </xf>
    <xf numFmtId="0" fontId="20" fillId="0" borderId="0" xfId="0" applyFont="1" applyAlignment="1" applyProtection="1">
      <alignment horizontal="center" vertical="center" wrapText="1"/>
    </xf>
    <xf numFmtId="0" fontId="20" fillId="0" borderId="4" xfId="0" applyFont="1" applyBorder="1" applyAlignment="1" applyProtection="1">
      <alignment horizontal="center" vertical="center" wrapText="1"/>
    </xf>
    <xf numFmtId="0" fontId="10" fillId="2" borderId="7" xfId="0" applyFont="1" applyFill="1" applyBorder="1" applyAlignment="1" applyProtection="1">
      <alignment horizontal="right" vertical="top"/>
      <protection locked="0"/>
    </xf>
    <xf numFmtId="0" fontId="10" fillId="2" borderId="7" xfId="0" applyNumberFormat="1" applyFont="1" applyFill="1" applyBorder="1" applyAlignment="1" applyProtection="1">
      <alignment horizontal="center"/>
      <protection locked="0"/>
    </xf>
    <xf numFmtId="49" fontId="10" fillId="2" borderId="8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vertical="top" wrapText="1"/>
    </xf>
    <xf numFmtId="0" fontId="3" fillId="2" borderId="19" xfId="0" applyFont="1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0" fillId="0" borderId="33" xfId="0" applyBorder="1" applyAlignment="1" applyProtection="1">
      <alignment vertical="center"/>
      <protection locked="0"/>
    </xf>
    <xf numFmtId="0" fontId="47" fillId="2" borderId="7" xfId="2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top" wrapText="1"/>
    </xf>
    <xf numFmtId="0" fontId="3" fillId="0" borderId="0" xfId="0" applyFont="1" applyFill="1" applyBorder="1" applyAlignment="1" applyProtection="1">
      <alignment vertical="top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25" fillId="0" borderId="16" xfId="0" applyFont="1" applyBorder="1" applyAlignment="1" applyProtection="1">
      <alignment horizontal="center" vertical="center" wrapText="1"/>
    </xf>
    <xf numFmtId="0" fontId="25" fillId="0" borderId="52" xfId="0" applyFont="1" applyBorder="1" applyAlignment="1" applyProtection="1">
      <alignment horizontal="center" vertical="center" wrapText="1"/>
    </xf>
    <xf numFmtId="0" fontId="25" fillId="0" borderId="53" xfId="0" applyFont="1" applyBorder="1" applyAlignment="1" applyProtection="1">
      <alignment horizontal="center" vertical="center" wrapText="1"/>
    </xf>
    <xf numFmtId="0" fontId="25" fillId="0" borderId="54" xfId="0" applyFont="1" applyBorder="1" applyAlignment="1" applyProtection="1">
      <alignment horizontal="center" vertical="center" wrapText="1"/>
    </xf>
    <xf numFmtId="0" fontId="25" fillId="0" borderId="55" xfId="0" applyFont="1" applyBorder="1" applyAlignment="1" applyProtection="1">
      <alignment horizontal="center" vertical="center" wrapText="1"/>
    </xf>
    <xf numFmtId="0" fontId="25" fillId="0" borderId="56" xfId="0" applyFont="1" applyBorder="1" applyAlignment="1" applyProtection="1">
      <alignment horizontal="center" vertical="center" wrapText="1"/>
    </xf>
    <xf numFmtId="0" fontId="25" fillId="0" borderId="5" xfId="0" applyFont="1" applyBorder="1" applyAlignment="1" applyProtection="1">
      <alignment horizontal="center" vertical="center" wrapText="1"/>
    </xf>
    <xf numFmtId="0" fontId="25" fillId="0" borderId="0" xfId="0" applyFont="1" applyBorder="1" applyAlignment="1" applyProtection="1">
      <alignment horizontal="center" vertical="center" wrapText="1"/>
    </xf>
    <xf numFmtId="0" fontId="25" fillId="0" borderId="4" xfId="0" applyFont="1" applyBorder="1" applyAlignment="1" applyProtection="1">
      <alignment horizontal="center" vertical="center" wrapText="1"/>
    </xf>
    <xf numFmtId="0" fontId="25" fillId="0" borderId="57" xfId="0" applyFont="1" applyBorder="1" applyAlignment="1" applyProtection="1">
      <alignment horizontal="center" vertical="center" wrapText="1"/>
    </xf>
    <xf numFmtId="0" fontId="25" fillId="0" borderId="58" xfId="0" applyFont="1" applyBorder="1" applyAlignment="1" applyProtection="1">
      <alignment horizontal="center" vertical="center" wrapText="1"/>
    </xf>
    <xf numFmtId="0" fontId="25" fillId="0" borderId="59" xfId="0" applyFont="1" applyBorder="1" applyAlignment="1" applyProtection="1">
      <alignment horizontal="center" vertical="center" wrapText="1"/>
    </xf>
    <xf numFmtId="0" fontId="25" fillId="0" borderId="18" xfId="0" applyFont="1" applyBorder="1" applyAlignment="1" applyProtection="1">
      <alignment horizontal="center" vertical="center" wrapText="1"/>
    </xf>
    <xf numFmtId="0" fontId="25" fillId="0" borderId="15" xfId="0" applyFont="1" applyBorder="1" applyAlignment="1" applyProtection="1">
      <alignment horizontal="center" vertical="center" wrapText="1"/>
    </xf>
    <xf numFmtId="0" fontId="25" fillId="0" borderId="29" xfId="0" applyFont="1" applyBorder="1" applyAlignment="1" applyProtection="1">
      <alignment horizontal="center" vertical="top" wrapText="1"/>
    </xf>
    <xf numFmtId="0" fontId="10" fillId="0" borderId="35" xfId="0" applyFont="1" applyBorder="1" applyAlignment="1" applyProtection="1">
      <alignment horizontal="center" vertical="center" wrapText="1"/>
    </xf>
    <xf numFmtId="0" fontId="10" fillId="0" borderId="19" xfId="0" applyFont="1" applyBorder="1" applyAlignment="1" applyProtection="1">
      <alignment horizontal="center" vertical="center" wrapText="1"/>
    </xf>
    <xf numFmtId="0" fontId="10" fillId="0" borderId="44" xfId="0" applyFont="1" applyBorder="1" applyAlignment="1" applyProtection="1">
      <alignment horizontal="center" vertical="center" wrapText="1"/>
    </xf>
    <xf numFmtId="0" fontId="25" fillId="0" borderId="17" xfId="0" applyFont="1" applyBorder="1" applyAlignment="1" applyProtection="1">
      <alignment horizontal="center" vertical="center" wrapText="1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0" fontId="25" fillId="0" borderId="35" xfId="0" applyFont="1" applyBorder="1" applyAlignment="1" applyProtection="1">
      <alignment horizontal="center" vertical="center"/>
      <protection locked="0"/>
    </xf>
    <xf numFmtId="0" fontId="25" fillId="0" borderId="44" xfId="0" applyFont="1" applyBorder="1" applyAlignment="1" applyProtection="1">
      <alignment horizontal="center" vertical="center"/>
      <protection locked="0"/>
    </xf>
    <xf numFmtId="0" fontId="36" fillId="0" borderId="0" xfId="0" applyFont="1" applyAlignment="1" applyProtection="1">
      <alignment horizontal="center" wrapText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36" fillId="0" borderId="18" xfId="0" applyFont="1" applyBorder="1" applyAlignment="1" applyProtection="1">
      <alignment horizontal="left" wrapText="1"/>
    </xf>
    <xf numFmtId="0" fontId="36" fillId="0" borderId="18" xfId="0" applyFont="1" applyBorder="1" applyAlignment="1" applyProtection="1">
      <alignment horizontal="left"/>
    </xf>
    <xf numFmtId="0" fontId="36" fillId="0" borderId="18" xfId="0" applyFont="1" applyBorder="1" applyAlignment="1" applyProtection="1">
      <alignment horizontal="left" vertical="top" wrapText="1"/>
    </xf>
    <xf numFmtId="0" fontId="36" fillId="0" borderId="35" xfId="0" applyFont="1" applyBorder="1" applyAlignment="1" applyProtection="1">
      <alignment horizontal="left" vertical="top" wrapText="1"/>
    </xf>
    <xf numFmtId="0" fontId="36" fillId="0" borderId="19" xfId="0" applyFont="1" applyBorder="1" applyAlignment="1" applyProtection="1">
      <alignment horizontal="left" vertical="top" wrapText="1"/>
    </xf>
    <xf numFmtId="0" fontId="36" fillId="0" borderId="33" xfId="0" applyFont="1" applyBorder="1" applyAlignment="1" applyProtection="1">
      <alignment horizontal="left" vertical="top" wrapText="1"/>
    </xf>
    <xf numFmtId="0" fontId="36" fillId="0" borderId="0" xfId="0" applyFont="1" applyAlignment="1" applyProtection="1">
      <alignment horizontal="center"/>
    </xf>
    <xf numFmtId="0" fontId="25" fillId="0" borderId="37" xfId="0" applyFont="1" applyBorder="1" applyAlignment="1" applyProtection="1">
      <alignment horizontal="center" vertical="top" wrapText="1"/>
    </xf>
    <xf numFmtId="0" fontId="25" fillId="0" borderId="47" xfId="0" applyFont="1" applyBorder="1" applyAlignment="1" applyProtection="1">
      <alignment horizontal="center" vertical="top" wrapText="1"/>
    </xf>
    <xf numFmtId="0" fontId="25" fillId="0" borderId="11" xfId="0" applyFont="1" applyBorder="1" applyAlignment="1" applyProtection="1">
      <alignment horizontal="center" vertical="top" wrapText="1"/>
    </xf>
    <xf numFmtId="0" fontId="36" fillId="0" borderId="34" xfId="0" applyFont="1" applyBorder="1" applyAlignment="1" applyProtection="1">
      <alignment horizontal="left" vertical="top" wrapText="1"/>
    </xf>
    <xf numFmtId="0" fontId="36" fillId="0" borderId="25" xfId="0" applyFont="1" applyBorder="1" applyAlignment="1" applyProtection="1">
      <alignment horizontal="left" vertical="top" wrapText="1"/>
    </xf>
    <xf numFmtId="0" fontId="36" fillId="0" borderId="31" xfId="0" applyFont="1" applyBorder="1" applyAlignment="1" applyProtection="1">
      <alignment horizontal="left" vertical="top" wrapText="1"/>
    </xf>
    <xf numFmtId="0" fontId="25" fillId="0" borderId="49" xfId="0" applyFont="1" applyBorder="1" applyAlignment="1" applyProtection="1">
      <alignment horizontal="center" vertical="center" wrapText="1"/>
    </xf>
    <xf numFmtId="0" fontId="25" fillId="0" borderId="50" xfId="0" applyFont="1" applyBorder="1" applyAlignment="1" applyProtection="1">
      <alignment horizontal="center" vertical="center"/>
    </xf>
    <xf numFmtId="0" fontId="25" fillId="0" borderId="51" xfId="0" applyFont="1" applyBorder="1" applyAlignment="1" applyProtection="1">
      <alignment horizontal="center" vertical="center"/>
    </xf>
    <xf numFmtId="0" fontId="25" fillId="0" borderId="35" xfId="0" applyFont="1" applyBorder="1" applyAlignment="1" applyProtection="1">
      <alignment horizontal="center" vertical="center" wrapText="1"/>
    </xf>
    <xf numFmtId="0" fontId="25" fillId="0" borderId="19" xfId="0" applyFont="1" applyBorder="1" applyAlignment="1" applyProtection="1">
      <alignment horizontal="center" vertical="center" wrapText="1"/>
    </xf>
    <xf numFmtId="0" fontId="25" fillId="0" borderId="33" xfId="0" applyFont="1" applyBorder="1" applyAlignment="1" applyProtection="1">
      <alignment horizontal="center" vertical="center" wrapText="1"/>
    </xf>
    <xf numFmtId="0" fontId="25" fillId="0" borderId="34" xfId="0" applyFont="1" applyBorder="1" applyAlignment="1" applyProtection="1">
      <alignment horizontal="center" vertical="center" wrapText="1"/>
    </xf>
    <xf numFmtId="0" fontId="25" fillId="0" borderId="25" xfId="0" applyFont="1" applyBorder="1" applyAlignment="1" applyProtection="1">
      <alignment horizontal="center" vertical="center" wrapText="1"/>
    </xf>
    <xf numFmtId="0" fontId="25" fillId="0" borderId="45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25" fillId="0" borderId="18" xfId="0" applyFont="1" applyBorder="1" applyAlignment="1" applyProtection="1">
      <alignment horizontal="center" vertical="center"/>
      <protection locked="0"/>
    </xf>
    <xf numFmtId="0" fontId="25" fillId="0" borderId="15" xfId="0" applyFont="1" applyBorder="1" applyAlignment="1" applyProtection="1">
      <alignment horizontal="center" vertical="center"/>
      <protection locked="0"/>
    </xf>
    <xf numFmtId="0" fontId="36" fillId="0" borderId="17" xfId="0" applyFont="1" applyBorder="1" applyAlignment="1" applyProtection="1">
      <alignment horizontal="left" wrapText="1"/>
    </xf>
    <xf numFmtId="0" fontId="36" fillId="0" borderId="17" xfId="0" applyFont="1" applyBorder="1" applyAlignment="1" applyProtection="1">
      <alignment horizontal="left"/>
    </xf>
    <xf numFmtId="0" fontId="25" fillId="0" borderId="38" xfId="0" applyFont="1" applyBorder="1" applyAlignment="1" applyProtection="1">
      <alignment horizontal="center" wrapText="1"/>
    </xf>
    <xf numFmtId="0" fontId="25" fillId="0" borderId="10" xfId="0" applyFont="1" applyBorder="1" applyAlignment="1" applyProtection="1">
      <alignment horizontal="center"/>
    </xf>
    <xf numFmtId="0" fontId="25" fillId="0" borderId="29" xfId="0" applyFont="1" applyBorder="1" applyAlignment="1" applyProtection="1">
      <alignment horizontal="center"/>
    </xf>
    <xf numFmtId="0" fontId="25" fillId="0" borderId="13" xfId="0" applyFont="1" applyBorder="1" applyAlignment="1" applyProtection="1">
      <alignment horizontal="center"/>
    </xf>
    <xf numFmtId="0" fontId="25" fillId="0" borderId="37" xfId="0" applyFont="1" applyBorder="1" applyAlignment="1" applyProtection="1">
      <alignment horizontal="center" wrapText="1"/>
    </xf>
    <xf numFmtId="0" fontId="25" fillId="0" borderId="47" xfId="0" applyFont="1" applyBorder="1" applyAlignment="1" applyProtection="1">
      <alignment horizontal="center"/>
    </xf>
    <xf numFmtId="0" fontId="25" fillId="0" borderId="11" xfId="0" applyFont="1" applyBorder="1" applyAlignment="1" applyProtection="1">
      <alignment horizontal="center"/>
    </xf>
    <xf numFmtId="0" fontId="25" fillId="0" borderId="47" xfId="0" applyFont="1" applyBorder="1" applyAlignment="1" applyProtection="1">
      <alignment horizontal="center" wrapText="1"/>
    </xf>
    <xf numFmtId="0" fontId="25" fillId="0" borderId="48" xfId="0" applyFont="1" applyBorder="1" applyAlignment="1" applyProtection="1">
      <alignment horizontal="center"/>
    </xf>
    <xf numFmtId="0" fontId="25" fillId="0" borderId="37" xfId="0" applyFont="1" applyBorder="1" applyAlignment="1" applyProtection="1">
      <alignment horizontal="center" vertical="center" wrapText="1"/>
    </xf>
    <xf numFmtId="0" fontId="25" fillId="0" borderId="47" xfId="0" applyFont="1" applyBorder="1" applyAlignment="1" applyProtection="1">
      <alignment horizontal="center" vertical="center" wrapText="1"/>
    </xf>
    <xf numFmtId="0" fontId="25" fillId="0" borderId="11" xfId="0" applyFont="1" applyBorder="1" applyAlignment="1" applyProtection="1">
      <alignment horizontal="center" vertical="center" wrapText="1"/>
    </xf>
    <xf numFmtId="0" fontId="5" fillId="0" borderId="61" xfId="0" applyFont="1" applyFill="1" applyBorder="1" applyAlignment="1" applyProtection="1">
      <alignment horizontal="center" vertical="center" textRotation="90" wrapText="1"/>
    </xf>
    <xf numFmtId="0" fontId="5" fillId="0" borderId="62" xfId="0" applyFont="1" applyFill="1" applyBorder="1" applyAlignment="1" applyProtection="1">
      <alignment horizontal="center" vertical="center" textRotation="90" wrapText="1"/>
    </xf>
    <xf numFmtId="0" fontId="5" fillId="0" borderId="63" xfId="0" applyFont="1" applyFill="1" applyBorder="1" applyAlignment="1" applyProtection="1">
      <alignment horizontal="center" vertical="center" textRotation="90" wrapText="1"/>
    </xf>
    <xf numFmtId="0" fontId="5" fillId="0" borderId="18" xfId="0" applyFont="1" applyFill="1" applyBorder="1" applyAlignment="1" applyProtection="1">
      <alignment horizontal="center" vertical="center" wrapText="1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64" xfId="0" applyFont="1" applyFill="1" applyBorder="1" applyAlignment="1" applyProtection="1">
      <alignment horizontal="center" vertical="center" wrapText="1"/>
    </xf>
    <xf numFmtId="0" fontId="5" fillId="0" borderId="65" xfId="0" applyFont="1" applyFill="1" applyBorder="1" applyAlignment="1" applyProtection="1">
      <alignment horizontal="center" vertical="center" wrapText="1"/>
    </xf>
    <xf numFmtId="0" fontId="5" fillId="0" borderId="66" xfId="0" applyFont="1" applyFill="1" applyBorder="1" applyAlignment="1" applyProtection="1">
      <alignment horizontal="center" vertical="center" wrapText="1"/>
    </xf>
    <xf numFmtId="0" fontId="5" fillId="0" borderId="55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33" xfId="0" applyFont="1" applyFill="1" applyBorder="1" applyAlignment="1" applyProtection="1">
      <alignment horizontal="center" vertical="center" wrapText="1"/>
    </xf>
    <xf numFmtId="0" fontId="5" fillId="0" borderId="33" xfId="0" applyFont="1" applyFill="1" applyBorder="1" applyAlignment="1" applyProtection="1">
      <alignment horizontal="center" vertical="center"/>
    </xf>
    <xf numFmtId="0" fontId="19" fillId="0" borderId="0" xfId="0" applyFont="1" applyAlignment="1" applyProtection="1">
      <alignment horizontal="center" vertical="center"/>
    </xf>
    <xf numFmtId="0" fontId="19" fillId="0" borderId="0" xfId="0" applyFont="1" applyBorder="1" applyAlignment="1" applyProtection="1">
      <alignment horizontal="center" vertical="center" wrapText="1"/>
    </xf>
    <xf numFmtId="0" fontId="19" fillId="0" borderId="0" xfId="0" applyFont="1" applyBorder="1" applyAlignment="1" applyProtection="1">
      <alignment horizontal="center" vertical="center"/>
    </xf>
    <xf numFmtId="0" fontId="8" fillId="0" borderId="58" xfId="0" applyFont="1" applyBorder="1" applyAlignment="1" applyProtection="1">
      <alignment horizontal="center" vertical="center"/>
    </xf>
    <xf numFmtId="0" fontId="5" fillId="0" borderId="30" xfId="0" applyFont="1" applyFill="1" applyBorder="1" applyAlignment="1" applyProtection="1">
      <alignment horizontal="center" vertical="center" wrapText="1"/>
    </xf>
    <xf numFmtId="0" fontId="5" fillId="0" borderId="32" xfId="0" applyFont="1" applyFill="1" applyBorder="1" applyAlignment="1" applyProtection="1">
      <alignment horizontal="center" vertical="center"/>
    </xf>
    <xf numFmtId="0" fontId="5" fillId="0" borderId="43" xfId="0" applyFont="1" applyFill="1" applyBorder="1" applyAlignment="1" applyProtection="1">
      <alignment horizontal="center" vertical="center" wrapText="1"/>
    </xf>
    <xf numFmtId="0" fontId="5" fillId="0" borderId="25" xfId="0" applyFont="1" applyFill="1" applyBorder="1" applyAlignment="1" applyProtection="1">
      <alignment horizontal="center" vertical="center" wrapText="1"/>
    </xf>
    <xf numFmtId="0" fontId="5" fillId="0" borderId="34" xfId="0" applyFont="1" applyFill="1" applyBorder="1" applyAlignment="1" applyProtection="1">
      <alignment horizontal="center" vertical="center" wrapText="1"/>
    </xf>
    <xf numFmtId="0" fontId="5" fillId="0" borderId="45" xfId="0" applyFont="1" applyFill="1" applyBorder="1" applyAlignment="1" applyProtection="1">
      <alignment horizontal="center" vertical="center" wrapText="1"/>
    </xf>
    <xf numFmtId="0" fontId="5" fillId="0" borderId="40" xfId="0" applyFont="1" applyFill="1" applyBorder="1" applyAlignment="1" applyProtection="1">
      <alignment horizontal="center" vertical="center" wrapText="1"/>
    </xf>
    <xf numFmtId="0" fontId="5" fillId="0" borderId="60" xfId="0" applyFont="1" applyFill="1" applyBorder="1" applyAlignment="1" applyProtection="1">
      <alignment horizontal="center" vertical="center" wrapText="1"/>
    </xf>
    <xf numFmtId="0" fontId="5" fillId="0" borderId="41" xfId="0" applyFont="1" applyFill="1" applyBorder="1" applyAlignment="1" applyProtection="1">
      <alignment horizontal="center" vertical="center" wrapText="1"/>
    </xf>
    <xf numFmtId="0" fontId="5" fillId="0" borderId="28" xfId="0" applyFont="1" applyFill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center"/>
    </xf>
    <xf numFmtId="0" fontId="25" fillId="0" borderId="0" xfId="0" applyFont="1" applyAlignment="1" applyProtection="1">
      <alignment horizontal="left"/>
    </xf>
    <xf numFmtId="0" fontId="36" fillId="0" borderId="12" xfId="0" applyFont="1" applyBorder="1" applyAlignment="1" applyProtection="1">
      <alignment horizontal="center" vertical="center" wrapText="1"/>
    </xf>
    <xf numFmtId="0" fontId="36" fillId="0" borderId="14" xfId="0" applyFont="1" applyBorder="1" applyAlignment="1" applyProtection="1">
      <alignment horizontal="center" vertical="center"/>
    </xf>
    <xf numFmtId="0" fontId="36" fillId="0" borderId="29" xfId="0" applyFont="1" applyBorder="1" applyAlignment="1" applyProtection="1">
      <alignment horizontal="center" vertical="center" wrapText="1"/>
    </xf>
    <xf numFmtId="0" fontId="36" fillId="0" borderId="18" xfId="0" applyFont="1" applyBorder="1" applyAlignment="1" applyProtection="1">
      <alignment horizontal="center" vertical="center" wrapText="1"/>
    </xf>
    <xf numFmtId="0" fontId="36" fillId="0" borderId="13" xfId="0" applyFont="1" applyBorder="1" applyAlignment="1" applyProtection="1">
      <alignment horizontal="center" vertical="center" wrapText="1"/>
    </xf>
    <xf numFmtId="0" fontId="39" fillId="0" borderId="0" xfId="0" applyFont="1" applyAlignment="1">
      <alignment horizontal="left"/>
    </xf>
    <xf numFmtId="0" fontId="5" fillId="0" borderId="64" xfId="0" applyFont="1" applyFill="1" applyBorder="1" applyAlignment="1" applyProtection="1">
      <alignment horizontal="center" vertical="center" textRotation="90" wrapText="1"/>
    </xf>
    <xf numFmtId="0" fontId="5" fillId="0" borderId="65" xfId="0" applyFont="1" applyFill="1" applyBorder="1" applyAlignment="1" applyProtection="1">
      <alignment horizontal="center" vertical="center" textRotation="90" wrapText="1"/>
    </xf>
    <xf numFmtId="0" fontId="5" fillId="0" borderId="66" xfId="0" applyFont="1" applyFill="1" applyBorder="1" applyAlignment="1" applyProtection="1">
      <alignment horizontal="center" vertical="center" textRotation="90" wrapText="1"/>
    </xf>
    <xf numFmtId="0" fontId="5" fillId="0" borderId="31" xfId="0" applyFont="1" applyFill="1" applyBorder="1" applyAlignment="1" applyProtection="1">
      <alignment horizontal="center" vertical="center" wrapText="1"/>
    </xf>
    <xf numFmtId="0" fontId="5" fillId="0" borderId="35" xfId="0" applyFont="1" applyFill="1" applyBorder="1" applyAlignment="1" applyProtection="1">
      <alignment horizontal="center" vertical="center" wrapText="1"/>
    </xf>
    <xf numFmtId="0" fontId="5" fillId="0" borderId="39" xfId="0" applyFont="1" applyFill="1" applyBorder="1" applyAlignment="1" applyProtection="1">
      <alignment horizontal="center" vertical="center" wrapText="1"/>
    </xf>
    <xf numFmtId="0" fontId="5" fillId="0" borderId="67" xfId="0" applyFont="1" applyFill="1" applyBorder="1" applyAlignment="1" applyProtection="1">
      <alignment horizontal="center" vertical="center" wrapText="1"/>
    </xf>
    <xf numFmtId="0" fontId="13" fillId="0" borderId="58" xfId="1" applyFont="1" applyBorder="1" applyAlignment="1">
      <alignment horizontal="center" wrapText="1"/>
    </xf>
    <xf numFmtId="0" fontId="12" fillId="0" borderId="58" xfId="1" applyFont="1" applyBorder="1" applyAlignment="1"/>
    <xf numFmtId="0" fontId="11" fillId="0" borderId="0" xfId="1" applyFont="1" applyAlignment="1">
      <alignment horizontal="center"/>
    </xf>
    <xf numFmtId="0" fontId="12" fillId="0" borderId="0" xfId="1" applyFont="1" applyAlignment="1"/>
  </cellXfs>
  <cellStyles count="3">
    <cellStyle name="Normal_F32" xfId="1"/>
    <cellStyle name="Гиперссылка" xfId="2" builtinId="8"/>
    <cellStyle name="Обычный" xfId="0" builtinId="0"/>
  </cellStyles>
  <dxfs count="1137"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4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29"/>
        </patternFill>
      </fill>
    </dxf>
    <dxf>
      <fill>
        <patternFill>
          <bgColor indexed="29"/>
        </patternFill>
      </fill>
    </dxf>
    <dxf>
      <fill>
        <patternFill>
          <bgColor indexed="22"/>
        </patternFill>
      </fill>
    </dxf>
    <dxf>
      <fill>
        <patternFill>
          <bgColor indexed="29"/>
        </patternFill>
      </fill>
    </dxf>
    <dxf>
      <fill>
        <patternFill>
          <bgColor indexed="22"/>
        </patternFill>
      </fill>
    </dxf>
    <dxf>
      <fill>
        <patternFill>
          <bgColor indexed="2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26</xdr:row>
      <xdr:rowOff>152400</xdr:rowOff>
    </xdr:from>
    <xdr:to>
      <xdr:col>7</xdr:col>
      <xdr:colOff>600075</xdr:colOff>
      <xdr:row>26</xdr:row>
      <xdr:rowOff>152400</xdr:rowOff>
    </xdr:to>
    <xdr:sp macro="" textlink="">
      <xdr:nvSpPr>
        <xdr:cNvPr id="2112" name="Line 1"/>
        <xdr:cNvSpPr>
          <a:spLocks noChangeShapeType="1"/>
        </xdr:cNvSpPr>
      </xdr:nvSpPr>
      <xdr:spPr bwMode="auto">
        <a:xfrm>
          <a:off x="4276725" y="45053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Rar$DIa0.578/medform/xls_general/populat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ulatia"/>
      <sheetName val="Sheet1"/>
      <sheetName val="1"/>
    </sheetNames>
    <sheetDataSet>
      <sheetData sheetId="0">
        <row r="6">
          <cell r="D6">
            <v>1</v>
          </cell>
          <cell r="E6">
            <v>2</v>
          </cell>
          <cell r="F6">
            <v>3</v>
          </cell>
          <cell r="G6">
            <v>4</v>
          </cell>
          <cell r="H6">
            <v>5</v>
          </cell>
          <cell r="I6">
            <v>6</v>
          </cell>
          <cell r="J6">
            <v>7</v>
          </cell>
          <cell r="K6">
            <v>8</v>
          </cell>
          <cell r="L6">
            <v>9</v>
          </cell>
          <cell r="M6">
            <v>10</v>
          </cell>
          <cell r="N6">
            <v>11</v>
          </cell>
          <cell r="O6">
            <v>12</v>
          </cell>
          <cell r="P6">
            <v>13</v>
          </cell>
          <cell r="Q6">
            <v>14</v>
          </cell>
          <cell r="R6">
            <v>15</v>
          </cell>
          <cell r="S6">
            <v>16</v>
          </cell>
          <cell r="T6">
            <v>17</v>
          </cell>
          <cell r="U6">
            <v>18</v>
          </cell>
          <cell r="V6">
            <v>19</v>
          </cell>
          <cell r="W6">
            <v>20</v>
          </cell>
          <cell r="X6">
            <v>21</v>
          </cell>
          <cell r="Y6">
            <v>22</v>
          </cell>
          <cell r="Z6">
            <v>23</v>
          </cell>
          <cell r="AA6">
            <v>24</v>
          </cell>
          <cell r="AB6">
            <v>25</v>
          </cell>
          <cell r="AC6">
            <v>26</v>
          </cell>
          <cell r="AD6">
            <v>27</v>
          </cell>
          <cell r="AE6">
            <v>28</v>
          </cell>
          <cell r="AF6">
            <v>29</v>
          </cell>
          <cell r="AG6">
            <v>30</v>
          </cell>
          <cell r="AH6">
            <v>31</v>
          </cell>
          <cell r="AI6">
            <v>32</v>
          </cell>
          <cell r="AJ6">
            <v>33</v>
          </cell>
          <cell r="AK6">
            <v>34</v>
          </cell>
          <cell r="AL6">
            <v>35</v>
          </cell>
          <cell r="AM6">
            <v>36</v>
          </cell>
          <cell r="AN6">
            <v>37</v>
          </cell>
          <cell r="AO6">
            <v>38</v>
          </cell>
          <cell r="AP6">
            <v>39</v>
          </cell>
          <cell r="AQ6">
            <v>40</v>
          </cell>
          <cell r="AR6">
            <v>41</v>
          </cell>
          <cell r="AS6">
            <v>42</v>
          </cell>
          <cell r="AT6">
            <v>43</v>
          </cell>
          <cell r="AU6">
            <v>44</v>
          </cell>
          <cell r="AV6">
            <v>45</v>
          </cell>
          <cell r="AW6">
            <v>46</v>
          </cell>
          <cell r="AX6">
            <v>47</v>
          </cell>
          <cell r="AY6">
            <v>48</v>
          </cell>
          <cell r="AZ6">
            <v>49</v>
          </cell>
          <cell r="BA6">
            <v>50</v>
          </cell>
          <cell r="BB6">
            <v>51</v>
          </cell>
          <cell r="BC6">
            <v>52</v>
          </cell>
          <cell r="BD6">
            <v>53</v>
          </cell>
          <cell r="BE6">
            <v>54</v>
          </cell>
          <cell r="BF6">
            <v>55</v>
          </cell>
          <cell r="BG6">
            <v>56</v>
          </cell>
          <cell r="BH6">
            <v>57</v>
          </cell>
          <cell r="BI6">
            <v>58</v>
          </cell>
          <cell r="BJ6">
            <v>59</v>
          </cell>
          <cell r="BK6">
            <v>60</v>
          </cell>
          <cell r="BL6">
            <v>61</v>
          </cell>
          <cell r="BM6">
            <v>62</v>
          </cell>
          <cell r="BN6">
            <v>63</v>
          </cell>
        </row>
        <row r="7">
          <cell r="D7">
            <v>800601</v>
          </cell>
          <cell r="E7">
            <v>728662</v>
          </cell>
          <cell r="F7">
            <v>71939</v>
          </cell>
          <cell r="G7">
            <v>797677</v>
          </cell>
          <cell r="H7">
            <v>726075</v>
          </cell>
          <cell r="I7">
            <v>71602</v>
          </cell>
          <cell r="J7">
            <v>669886</v>
          </cell>
          <cell r="K7">
            <v>613378</v>
          </cell>
          <cell r="L7">
            <v>56508</v>
          </cell>
          <cell r="M7">
            <v>666473</v>
          </cell>
          <cell r="N7">
            <v>610308</v>
          </cell>
          <cell r="O7">
            <v>56165</v>
          </cell>
          <cell r="P7">
            <v>130715</v>
          </cell>
          <cell r="Q7">
            <v>115284</v>
          </cell>
          <cell r="R7">
            <v>15431</v>
          </cell>
          <cell r="S7">
            <v>131204</v>
          </cell>
          <cell r="T7">
            <v>115767</v>
          </cell>
          <cell r="U7">
            <v>15437</v>
          </cell>
          <cell r="V7">
            <v>23083</v>
          </cell>
          <cell r="W7">
            <v>20526</v>
          </cell>
          <cell r="X7">
            <v>2557</v>
          </cell>
          <cell r="Y7">
            <v>11849</v>
          </cell>
          <cell r="Z7">
            <v>23844</v>
          </cell>
          <cell r="AA7">
            <v>21203</v>
          </cell>
          <cell r="AB7">
            <v>2641</v>
          </cell>
          <cell r="AC7">
            <v>12210</v>
          </cell>
          <cell r="AD7">
            <v>7780</v>
          </cell>
          <cell r="AE7">
            <v>6788</v>
          </cell>
          <cell r="AF7">
            <v>992</v>
          </cell>
          <cell r="AG7">
            <v>38735</v>
          </cell>
          <cell r="AH7">
            <v>33674</v>
          </cell>
          <cell r="AI7">
            <v>5061</v>
          </cell>
          <cell r="AJ7">
            <v>114857</v>
          </cell>
          <cell r="AK7">
            <v>101151</v>
          </cell>
          <cell r="AL7">
            <v>13706</v>
          </cell>
          <cell r="AM7">
            <v>114811</v>
          </cell>
          <cell r="AN7">
            <v>101182</v>
          </cell>
          <cell r="AO7">
            <v>13629</v>
          </cell>
          <cell r="AP7">
            <v>246510</v>
          </cell>
          <cell r="AQ7">
            <v>217605</v>
          </cell>
          <cell r="AR7">
            <v>325153</v>
          </cell>
          <cell r="AS7">
            <v>423309</v>
          </cell>
          <cell r="AT7">
            <v>374368</v>
          </cell>
          <cell r="AU7">
            <v>24618</v>
          </cell>
          <cell r="AV7">
            <v>614451</v>
          </cell>
          <cell r="AW7">
            <v>51505</v>
          </cell>
          <cell r="AX7">
            <v>11634</v>
          </cell>
          <cell r="AY7">
            <v>9644</v>
          </cell>
          <cell r="AZ7">
            <v>135429</v>
          </cell>
          <cell r="BA7">
            <v>215096</v>
          </cell>
          <cell r="BB7">
            <v>20346</v>
          </cell>
          <cell r="BC7">
            <v>68625</v>
          </cell>
          <cell r="BD7">
            <v>60890</v>
          </cell>
          <cell r="BE7">
            <v>7735</v>
          </cell>
          <cell r="BF7">
            <v>180840</v>
          </cell>
          <cell r="BG7">
            <v>166210</v>
          </cell>
          <cell r="BH7">
            <v>14630</v>
          </cell>
          <cell r="BI7">
            <v>170310</v>
          </cell>
          <cell r="BJ7">
            <v>155404</v>
          </cell>
          <cell r="BK7">
            <v>14906</v>
          </cell>
          <cell r="BL7">
            <v>65735</v>
          </cell>
          <cell r="BM7">
            <v>61550</v>
          </cell>
          <cell r="BN7">
            <v>4185</v>
          </cell>
        </row>
        <row r="8">
          <cell r="D8">
            <v>149709</v>
          </cell>
          <cell r="E8">
            <v>144760</v>
          </cell>
          <cell r="F8">
            <v>4949</v>
          </cell>
          <cell r="G8">
            <v>149438</v>
          </cell>
          <cell r="H8">
            <v>144507</v>
          </cell>
          <cell r="I8">
            <v>4931</v>
          </cell>
          <cell r="J8">
            <v>124372</v>
          </cell>
          <cell r="K8">
            <v>120418</v>
          </cell>
          <cell r="L8">
            <v>3954</v>
          </cell>
          <cell r="M8">
            <v>123957</v>
          </cell>
          <cell r="N8">
            <v>120027</v>
          </cell>
          <cell r="O8">
            <v>3930</v>
          </cell>
          <cell r="P8">
            <v>25337</v>
          </cell>
          <cell r="Q8">
            <v>24342</v>
          </cell>
          <cell r="R8">
            <v>995</v>
          </cell>
          <cell r="S8">
            <v>25481</v>
          </cell>
          <cell r="T8">
            <v>24480</v>
          </cell>
          <cell r="U8">
            <v>1001</v>
          </cell>
          <cell r="V8">
            <v>4536</v>
          </cell>
          <cell r="W8">
            <v>4354</v>
          </cell>
          <cell r="X8">
            <v>182</v>
          </cell>
          <cell r="Y8">
            <v>2312</v>
          </cell>
          <cell r="Z8">
            <v>4738</v>
          </cell>
          <cell r="AA8">
            <v>4547</v>
          </cell>
          <cell r="AB8">
            <v>191</v>
          </cell>
          <cell r="AC8">
            <v>2402</v>
          </cell>
          <cell r="AD8">
            <v>1507</v>
          </cell>
          <cell r="AE8">
            <v>1454</v>
          </cell>
          <cell r="AF8">
            <v>53</v>
          </cell>
          <cell r="AG8">
            <v>7452</v>
          </cell>
          <cell r="AH8">
            <v>7158</v>
          </cell>
          <cell r="AI8">
            <v>294</v>
          </cell>
          <cell r="AJ8">
            <v>22187</v>
          </cell>
          <cell r="AK8">
            <v>21326</v>
          </cell>
          <cell r="AL8">
            <v>861</v>
          </cell>
          <cell r="AM8">
            <v>22198</v>
          </cell>
          <cell r="AN8">
            <v>21330</v>
          </cell>
          <cell r="AO8">
            <v>868</v>
          </cell>
          <cell r="AP8">
            <v>44173</v>
          </cell>
          <cell r="AQ8">
            <v>44143</v>
          </cell>
          <cell r="AR8">
            <v>65833</v>
          </cell>
          <cell r="AS8">
            <v>80831</v>
          </cell>
          <cell r="AT8">
            <v>68607</v>
          </cell>
          <cell r="AU8">
            <v>4816</v>
          </cell>
          <cell r="AV8">
            <v>93801</v>
          </cell>
          <cell r="AW8">
            <v>10097</v>
          </cell>
          <cell r="AX8">
            <v>2336</v>
          </cell>
          <cell r="AY8">
            <v>1808</v>
          </cell>
          <cell r="AZ8">
            <v>22801</v>
          </cell>
          <cell r="BA8">
            <v>43788</v>
          </cell>
          <cell r="BB8">
            <v>1376</v>
          </cell>
          <cell r="BC8">
            <v>13292</v>
          </cell>
          <cell r="BD8">
            <v>12775</v>
          </cell>
          <cell r="BE8">
            <v>517</v>
          </cell>
          <cell r="BF8">
            <v>30504</v>
          </cell>
          <cell r="BG8">
            <v>29591</v>
          </cell>
          <cell r="BH8">
            <v>913</v>
          </cell>
          <cell r="BI8">
            <v>32048</v>
          </cell>
          <cell r="BJ8">
            <v>30986</v>
          </cell>
          <cell r="BK8">
            <v>1062</v>
          </cell>
          <cell r="BL8">
            <v>14617</v>
          </cell>
          <cell r="BM8">
            <v>14150</v>
          </cell>
          <cell r="BN8">
            <v>467</v>
          </cell>
        </row>
        <row r="9">
          <cell r="D9">
            <v>950310</v>
          </cell>
          <cell r="E9">
            <v>873422</v>
          </cell>
          <cell r="F9">
            <v>76888</v>
          </cell>
          <cell r="G9">
            <v>947115</v>
          </cell>
          <cell r="H9">
            <v>870582</v>
          </cell>
          <cell r="I9">
            <v>76533</v>
          </cell>
          <cell r="J9">
            <v>794258</v>
          </cell>
          <cell r="K9">
            <v>733796</v>
          </cell>
          <cell r="L9">
            <v>60462</v>
          </cell>
          <cell r="M9">
            <v>790430</v>
          </cell>
          <cell r="N9">
            <v>730335</v>
          </cell>
          <cell r="O9">
            <v>60095</v>
          </cell>
          <cell r="P9">
            <v>156052</v>
          </cell>
          <cell r="Q9">
            <v>139626</v>
          </cell>
          <cell r="R9">
            <v>16426</v>
          </cell>
          <cell r="S9">
            <v>156685</v>
          </cell>
          <cell r="T9">
            <v>140247</v>
          </cell>
          <cell r="U9">
            <v>16438</v>
          </cell>
          <cell r="V9">
            <v>27619</v>
          </cell>
          <cell r="W9">
            <v>24880</v>
          </cell>
          <cell r="X9">
            <v>2739</v>
          </cell>
          <cell r="Y9">
            <v>14161</v>
          </cell>
          <cell r="Z9">
            <v>28582</v>
          </cell>
          <cell r="AA9">
            <v>25750</v>
          </cell>
          <cell r="AB9">
            <v>2832</v>
          </cell>
          <cell r="AC9">
            <v>14612</v>
          </cell>
          <cell r="AD9">
            <v>9287</v>
          </cell>
          <cell r="AE9">
            <v>8242</v>
          </cell>
          <cell r="AF9">
            <v>1045</v>
          </cell>
          <cell r="AG9">
            <v>46187</v>
          </cell>
          <cell r="AH9">
            <v>40832</v>
          </cell>
          <cell r="AI9">
            <v>5355</v>
          </cell>
          <cell r="AJ9">
            <v>137044</v>
          </cell>
          <cell r="AK9">
            <v>122477</v>
          </cell>
          <cell r="AL9">
            <v>14567</v>
          </cell>
          <cell r="AM9">
            <v>137009</v>
          </cell>
          <cell r="AN9">
            <v>122512</v>
          </cell>
          <cell r="AO9">
            <v>14497</v>
          </cell>
          <cell r="AP9">
            <v>290683</v>
          </cell>
          <cell r="AQ9">
            <v>261748</v>
          </cell>
          <cell r="AR9">
            <v>390986</v>
          </cell>
          <cell r="AS9">
            <v>504140</v>
          </cell>
          <cell r="AT9">
            <v>442975</v>
          </cell>
          <cell r="AU9">
            <v>29434</v>
          </cell>
          <cell r="AV9">
            <v>708252</v>
          </cell>
          <cell r="AW9">
            <v>61602</v>
          </cell>
          <cell r="AX9">
            <v>13970</v>
          </cell>
          <cell r="AY9">
            <v>11452</v>
          </cell>
          <cell r="AZ9">
            <v>158230</v>
          </cell>
          <cell r="BA9">
            <v>258884</v>
          </cell>
          <cell r="BB9">
            <v>21722</v>
          </cell>
          <cell r="BC9">
            <v>81917</v>
          </cell>
          <cell r="BD9">
            <v>73665</v>
          </cell>
          <cell r="BE9">
            <v>8252</v>
          </cell>
          <cell r="BF9">
            <v>211344</v>
          </cell>
          <cell r="BG9">
            <v>195801</v>
          </cell>
          <cell r="BH9">
            <v>15543</v>
          </cell>
          <cell r="BI9">
            <v>202358</v>
          </cell>
          <cell r="BJ9">
            <v>186390</v>
          </cell>
          <cell r="BK9">
            <v>15968</v>
          </cell>
          <cell r="BL9">
            <v>80352</v>
          </cell>
          <cell r="BM9">
            <v>75700</v>
          </cell>
          <cell r="BN9">
            <v>4652</v>
          </cell>
        </row>
        <row r="10">
          <cell r="D10">
            <v>83132</v>
          </cell>
          <cell r="E10">
            <v>8631</v>
          </cell>
          <cell r="F10">
            <v>74501</v>
          </cell>
          <cell r="G10">
            <v>83132</v>
          </cell>
          <cell r="H10">
            <v>8622</v>
          </cell>
          <cell r="I10">
            <v>74510</v>
          </cell>
          <cell r="J10">
            <v>65719</v>
          </cell>
          <cell r="K10">
            <v>7055</v>
          </cell>
          <cell r="L10">
            <v>58664</v>
          </cell>
          <cell r="M10">
            <v>65545</v>
          </cell>
          <cell r="N10">
            <v>7048</v>
          </cell>
          <cell r="O10">
            <v>58497</v>
          </cell>
          <cell r="P10">
            <v>17413</v>
          </cell>
          <cell r="Q10">
            <v>1576</v>
          </cell>
          <cell r="R10">
            <v>15837</v>
          </cell>
          <cell r="S10">
            <v>17587</v>
          </cell>
          <cell r="T10">
            <v>1574</v>
          </cell>
          <cell r="U10">
            <v>16013</v>
          </cell>
          <cell r="V10">
            <v>3369</v>
          </cell>
          <cell r="W10">
            <v>300</v>
          </cell>
          <cell r="X10">
            <v>3069</v>
          </cell>
          <cell r="Y10">
            <v>1709</v>
          </cell>
          <cell r="Z10">
            <v>3500</v>
          </cell>
          <cell r="AA10">
            <v>303</v>
          </cell>
          <cell r="AB10">
            <v>3197</v>
          </cell>
          <cell r="AC10">
            <v>1773</v>
          </cell>
          <cell r="AD10">
            <v>942</v>
          </cell>
          <cell r="AE10">
            <v>101</v>
          </cell>
          <cell r="AF10">
            <v>841</v>
          </cell>
          <cell r="AG10">
            <v>4729</v>
          </cell>
          <cell r="AH10">
            <v>460</v>
          </cell>
          <cell r="AI10">
            <v>4269</v>
          </cell>
          <cell r="AJ10">
            <v>15064</v>
          </cell>
          <cell r="AK10">
            <v>1367</v>
          </cell>
          <cell r="AL10">
            <v>13697</v>
          </cell>
          <cell r="AM10">
            <v>15179</v>
          </cell>
          <cell r="AN10">
            <v>1368</v>
          </cell>
          <cell r="AO10">
            <v>13811</v>
          </cell>
          <cell r="AP10">
            <v>21883</v>
          </cell>
          <cell r="AQ10">
            <v>22142</v>
          </cell>
          <cell r="AR10">
            <v>35142</v>
          </cell>
          <cell r="AS10">
            <v>42554</v>
          </cell>
          <cell r="AT10">
            <v>40578</v>
          </cell>
          <cell r="AU10">
            <v>3528</v>
          </cell>
          <cell r="AV10">
            <v>52330</v>
          </cell>
          <cell r="AW10">
            <v>6961</v>
          </cell>
          <cell r="AX10">
            <v>1727</v>
          </cell>
          <cell r="AY10">
            <v>1294</v>
          </cell>
          <cell r="AZ10">
            <v>10541</v>
          </cell>
          <cell r="BA10">
            <v>22031</v>
          </cell>
          <cell r="BB10">
            <v>19646</v>
          </cell>
          <cell r="BC10">
            <v>9357</v>
          </cell>
          <cell r="BD10">
            <v>810</v>
          </cell>
          <cell r="BE10">
            <v>8547</v>
          </cell>
          <cell r="BF10">
            <v>15273</v>
          </cell>
          <cell r="BG10">
            <v>1433</v>
          </cell>
          <cell r="BH10">
            <v>13840</v>
          </cell>
          <cell r="BI10">
            <v>16372</v>
          </cell>
          <cell r="BJ10">
            <v>1685</v>
          </cell>
          <cell r="BK10">
            <v>14687</v>
          </cell>
          <cell r="BL10">
            <v>6832</v>
          </cell>
          <cell r="BM10">
            <v>1045</v>
          </cell>
          <cell r="BN10">
            <v>5787</v>
          </cell>
        </row>
        <row r="11">
          <cell r="D11">
            <v>28847</v>
          </cell>
          <cell r="E11">
            <v>12402</v>
          </cell>
          <cell r="F11">
            <v>16445</v>
          </cell>
          <cell r="G11">
            <v>28931</v>
          </cell>
          <cell r="H11">
            <v>12424</v>
          </cell>
          <cell r="I11">
            <v>16507</v>
          </cell>
          <cell r="J11">
            <v>22998</v>
          </cell>
          <cell r="K11">
            <v>10045</v>
          </cell>
          <cell r="L11">
            <v>12953</v>
          </cell>
          <cell r="M11">
            <v>22965</v>
          </cell>
          <cell r="N11">
            <v>10036</v>
          </cell>
          <cell r="O11">
            <v>12929</v>
          </cell>
          <cell r="P11">
            <v>5849</v>
          </cell>
          <cell r="Q11">
            <v>2357</v>
          </cell>
          <cell r="R11">
            <v>3492</v>
          </cell>
          <cell r="S11">
            <v>5966</v>
          </cell>
          <cell r="T11">
            <v>2388</v>
          </cell>
          <cell r="U11">
            <v>3578</v>
          </cell>
          <cell r="V11">
            <v>1294</v>
          </cell>
          <cell r="W11">
            <v>466</v>
          </cell>
          <cell r="X11">
            <v>828</v>
          </cell>
          <cell r="Y11">
            <v>634</v>
          </cell>
          <cell r="Z11">
            <v>1357</v>
          </cell>
          <cell r="AA11">
            <v>476</v>
          </cell>
          <cell r="AB11">
            <v>881</v>
          </cell>
          <cell r="AC11">
            <v>671</v>
          </cell>
          <cell r="AD11">
            <v>260</v>
          </cell>
          <cell r="AE11">
            <v>94</v>
          </cell>
          <cell r="AF11">
            <v>166</v>
          </cell>
          <cell r="AG11">
            <v>1349</v>
          </cell>
          <cell r="AH11">
            <v>579</v>
          </cell>
          <cell r="AI11">
            <v>770</v>
          </cell>
          <cell r="AJ11">
            <v>4926</v>
          </cell>
          <cell r="AK11">
            <v>2030</v>
          </cell>
          <cell r="AL11">
            <v>2896</v>
          </cell>
          <cell r="AM11">
            <v>5015</v>
          </cell>
          <cell r="AN11">
            <v>2056</v>
          </cell>
          <cell r="AO11">
            <v>2959</v>
          </cell>
          <cell r="AP11">
            <v>7695</v>
          </cell>
          <cell r="AQ11">
            <v>7852</v>
          </cell>
          <cell r="AR11">
            <v>12276</v>
          </cell>
          <cell r="AS11">
            <v>14909</v>
          </cell>
          <cell r="AT11">
            <v>14022</v>
          </cell>
          <cell r="AU11">
            <v>1416</v>
          </cell>
          <cell r="AV11">
            <v>17479</v>
          </cell>
          <cell r="AW11">
            <v>2223</v>
          </cell>
          <cell r="AX11">
            <v>686</v>
          </cell>
          <cell r="AY11">
            <v>533</v>
          </cell>
          <cell r="AZ11">
            <v>3633</v>
          </cell>
          <cell r="BA11">
            <v>7835</v>
          </cell>
          <cell r="BB11">
            <v>4617</v>
          </cell>
          <cell r="BC11">
            <v>3260</v>
          </cell>
          <cell r="BD11">
            <v>1332</v>
          </cell>
          <cell r="BE11">
            <v>1928</v>
          </cell>
          <cell r="BF11">
            <v>5284</v>
          </cell>
          <cell r="BG11">
            <v>2099</v>
          </cell>
          <cell r="BH11">
            <v>3185</v>
          </cell>
          <cell r="BI11">
            <v>5649</v>
          </cell>
          <cell r="BJ11">
            <v>2475</v>
          </cell>
          <cell r="BK11">
            <v>3174</v>
          </cell>
          <cell r="BL11">
            <v>2541</v>
          </cell>
          <cell r="BM11">
            <v>1193</v>
          </cell>
          <cell r="BN11">
            <v>1348</v>
          </cell>
        </row>
        <row r="12">
          <cell r="D12">
            <v>74352</v>
          </cell>
          <cell r="E12">
            <v>15360</v>
          </cell>
          <cell r="F12">
            <v>58992</v>
          </cell>
          <cell r="G12">
            <v>74507</v>
          </cell>
          <cell r="H12">
            <v>15377</v>
          </cell>
          <cell r="I12">
            <v>59130</v>
          </cell>
          <cell r="J12">
            <v>59902</v>
          </cell>
          <cell r="K12">
            <v>12736</v>
          </cell>
          <cell r="L12">
            <v>47166</v>
          </cell>
          <cell r="M12">
            <v>59895</v>
          </cell>
          <cell r="N12">
            <v>12735</v>
          </cell>
          <cell r="O12">
            <v>47160</v>
          </cell>
          <cell r="P12">
            <v>14450</v>
          </cell>
          <cell r="Q12">
            <v>2624</v>
          </cell>
          <cell r="R12">
            <v>11826</v>
          </cell>
          <cell r="S12">
            <v>14612</v>
          </cell>
          <cell r="T12">
            <v>2642</v>
          </cell>
          <cell r="U12">
            <v>11970</v>
          </cell>
          <cell r="V12">
            <v>2969</v>
          </cell>
          <cell r="W12">
            <v>482</v>
          </cell>
          <cell r="X12">
            <v>2487</v>
          </cell>
          <cell r="Y12">
            <v>1514</v>
          </cell>
          <cell r="Z12">
            <v>3032</v>
          </cell>
          <cell r="AA12">
            <v>501</v>
          </cell>
          <cell r="AB12">
            <v>2531</v>
          </cell>
          <cell r="AC12">
            <v>1546</v>
          </cell>
          <cell r="AD12">
            <v>730</v>
          </cell>
          <cell r="AE12">
            <v>130</v>
          </cell>
          <cell r="AF12">
            <v>600</v>
          </cell>
          <cell r="AG12">
            <v>3725</v>
          </cell>
          <cell r="AH12">
            <v>703</v>
          </cell>
          <cell r="AI12">
            <v>3022</v>
          </cell>
          <cell r="AJ12">
            <v>12415</v>
          </cell>
          <cell r="AK12">
            <v>2282</v>
          </cell>
          <cell r="AL12">
            <v>10133</v>
          </cell>
          <cell r="AM12">
            <v>12537</v>
          </cell>
          <cell r="AN12">
            <v>2294</v>
          </cell>
          <cell r="AO12">
            <v>10243</v>
          </cell>
          <cell r="AP12">
            <v>17915</v>
          </cell>
          <cell r="AQ12">
            <v>22847</v>
          </cell>
          <cell r="AR12">
            <v>36015</v>
          </cell>
          <cell r="AS12">
            <v>38950</v>
          </cell>
          <cell r="AT12">
            <v>35557</v>
          </cell>
          <cell r="AU12">
            <v>3012</v>
          </cell>
          <cell r="AV12">
            <v>45156</v>
          </cell>
          <cell r="AW12">
            <v>5579</v>
          </cell>
          <cell r="AX12">
            <v>1486</v>
          </cell>
          <cell r="AY12">
            <v>1084</v>
          </cell>
          <cell r="AZ12">
            <v>7937</v>
          </cell>
          <cell r="BA12">
            <v>22865</v>
          </cell>
          <cell r="BB12">
            <v>14099</v>
          </cell>
          <cell r="BC12">
            <v>7855</v>
          </cell>
          <cell r="BD12">
            <v>1439</v>
          </cell>
          <cell r="BE12">
            <v>6416</v>
          </cell>
          <cell r="BF12">
            <v>11554</v>
          </cell>
          <cell r="BG12">
            <v>2746</v>
          </cell>
          <cell r="BH12">
            <v>8808</v>
          </cell>
          <cell r="BI12">
            <v>14502</v>
          </cell>
          <cell r="BJ12">
            <v>3065</v>
          </cell>
          <cell r="BK12">
            <v>11437</v>
          </cell>
          <cell r="BL12">
            <v>12066</v>
          </cell>
          <cell r="BM12">
            <v>1834</v>
          </cell>
          <cell r="BN12">
            <v>10232</v>
          </cell>
        </row>
        <row r="13">
          <cell r="D13">
            <v>124907</v>
          </cell>
          <cell r="E13">
            <v>39811</v>
          </cell>
          <cell r="F13">
            <v>85096</v>
          </cell>
          <cell r="G13">
            <v>124885</v>
          </cell>
          <cell r="H13">
            <v>39784</v>
          </cell>
          <cell r="I13">
            <v>85101</v>
          </cell>
          <cell r="J13">
            <v>98622</v>
          </cell>
          <cell r="K13">
            <v>33097</v>
          </cell>
          <cell r="L13">
            <v>65525</v>
          </cell>
          <cell r="M13">
            <v>98278</v>
          </cell>
          <cell r="N13">
            <v>32996</v>
          </cell>
          <cell r="O13">
            <v>65282</v>
          </cell>
          <cell r="P13">
            <v>26285</v>
          </cell>
          <cell r="Q13">
            <v>6714</v>
          </cell>
          <cell r="R13">
            <v>19571</v>
          </cell>
          <cell r="S13">
            <v>26607</v>
          </cell>
          <cell r="T13">
            <v>6788</v>
          </cell>
          <cell r="U13">
            <v>19819</v>
          </cell>
          <cell r="V13">
            <v>5161</v>
          </cell>
          <cell r="W13">
            <v>1280</v>
          </cell>
          <cell r="X13">
            <v>3881</v>
          </cell>
          <cell r="Y13">
            <v>2640</v>
          </cell>
          <cell r="Z13">
            <v>5349</v>
          </cell>
          <cell r="AA13">
            <v>1333</v>
          </cell>
          <cell r="AB13">
            <v>4016</v>
          </cell>
          <cell r="AC13">
            <v>2714</v>
          </cell>
          <cell r="AD13">
            <v>1366</v>
          </cell>
          <cell r="AE13">
            <v>351</v>
          </cell>
          <cell r="AF13">
            <v>1015</v>
          </cell>
          <cell r="AG13">
            <v>6800</v>
          </cell>
          <cell r="AH13">
            <v>1693</v>
          </cell>
          <cell r="AI13">
            <v>5107</v>
          </cell>
          <cell r="AJ13">
            <v>22768</v>
          </cell>
          <cell r="AK13">
            <v>5842</v>
          </cell>
          <cell r="AL13">
            <v>16926</v>
          </cell>
          <cell r="AM13">
            <v>22944</v>
          </cell>
          <cell r="AN13">
            <v>5873</v>
          </cell>
          <cell r="AO13">
            <v>17071</v>
          </cell>
          <cell r="AP13">
            <v>34470</v>
          </cell>
          <cell r="AQ13">
            <v>32225</v>
          </cell>
          <cell r="AR13">
            <v>50251</v>
          </cell>
          <cell r="AS13">
            <v>64595</v>
          </cell>
          <cell r="AT13">
            <v>60290</v>
          </cell>
          <cell r="AU13">
            <v>5526</v>
          </cell>
          <cell r="AV13">
            <v>72776</v>
          </cell>
          <cell r="AW13">
            <v>10379</v>
          </cell>
          <cell r="AX13">
            <v>2635</v>
          </cell>
          <cell r="AY13">
            <v>2092</v>
          </cell>
          <cell r="AZ13">
            <v>17435</v>
          </cell>
          <cell r="BA13">
            <v>32053</v>
          </cell>
          <cell r="BB13">
            <v>22484</v>
          </cell>
          <cell r="BC13">
            <v>14458</v>
          </cell>
          <cell r="BD13">
            <v>3762</v>
          </cell>
          <cell r="BE13">
            <v>10696</v>
          </cell>
          <cell r="BF13">
            <v>25039</v>
          </cell>
          <cell r="BG13">
            <v>9055</v>
          </cell>
          <cell r="BH13">
            <v>15984</v>
          </cell>
          <cell r="BI13">
            <v>24352</v>
          </cell>
          <cell r="BJ13">
            <v>8098</v>
          </cell>
          <cell r="BK13">
            <v>16254</v>
          </cell>
          <cell r="BL13">
            <v>11285</v>
          </cell>
          <cell r="BM13">
            <v>3256</v>
          </cell>
          <cell r="BN13">
            <v>8029</v>
          </cell>
        </row>
        <row r="14">
          <cell r="D14">
            <v>62257</v>
          </cell>
          <cell r="E14">
            <v>5979</v>
          </cell>
          <cell r="F14">
            <v>56278</v>
          </cell>
          <cell r="G14">
            <v>62352</v>
          </cell>
          <cell r="H14">
            <v>5973</v>
          </cell>
          <cell r="I14">
            <v>56379</v>
          </cell>
          <cell r="J14">
            <v>47546</v>
          </cell>
          <cell r="K14">
            <v>5031</v>
          </cell>
          <cell r="L14">
            <v>42515</v>
          </cell>
          <cell r="M14">
            <v>47463</v>
          </cell>
          <cell r="N14">
            <v>5011</v>
          </cell>
          <cell r="O14">
            <v>42452</v>
          </cell>
          <cell r="P14">
            <v>14711</v>
          </cell>
          <cell r="Q14">
            <v>948</v>
          </cell>
          <cell r="R14">
            <v>13763</v>
          </cell>
          <cell r="S14">
            <v>14889</v>
          </cell>
          <cell r="T14">
            <v>962</v>
          </cell>
          <cell r="U14">
            <v>13927</v>
          </cell>
          <cell r="V14">
            <v>2891</v>
          </cell>
          <cell r="W14">
            <v>199</v>
          </cell>
          <cell r="X14">
            <v>2692</v>
          </cell>
          <cell r="Y14">
            <v>1476</v>
          </cell>
          <cell r="Z14">
            <v>3022</v>
          </cell>
          <cell r="AA14">
            <v>210</v>
          </cell>
          <cell r="AB14">
            <v>2812</v>
          </cell>
          <cell r="AC14">
            <v>1537</v>
          </cell>
          <cell r="AD14">
            <v>808</v>
          </cell>
          <cell r="AE14">
            <v>51</v>
          </cell>
          <cell r="AF14">
            <v>757</v>
          </cell>
          <cell r="AG14">
            <v>3740</v>
          </cell>
          <cell r="AH14">
            <v>215</v>
          </cell>
          <cell r="AI14">
            <v>3525</v>
          </cell>
          <cell r="AJ14">
            <v>12715</v>
          </cell>
          <cell r="AK14">
            <v>807</v>
          </cell>
          <cell r="AL14">
            <v>11908</v>
          </cell>
          <cell r="AM14">
            <v>12795</v>
          </cell>
          <cell r="AN14">
            <v>815</v>
          </cell>
          <cell r="AO14">
            <v>11980</v>
          </cell>
          <cell r="AP14">
            <v>16460</v>
          </cell>
          <cell r="AQ14">
            <v>14904</v>
          </cell>
          <cell r="AR14">
            <v>24217</v>
          </cell>
          <cell r="AS14">
            <v>31169</v>
          </cell>
          <cell r="AT14">
            <v>31183</v>
          </cell>
          <cell r="AU14">
            <v>3177</v>
          </cell>
          <cell r="AV14">
            <v>37063</v>
          </cell>
          <cell r="AW14">
            <v>5704</v>
          </cell>
          <cell r="AX14">
            <v>1485</v>
          </cell>
          <cell r="AY14">
            <v>1257</v>
          </cell>
          <cell r="AZ14">
            <v>7825</v>
          </cell>
          <cell r="BA14">
            <v>14898</v>
          </cell>
          <cell r="BB14">
            <v>14648</v>
          </cell>
          <cell r="BC14">
            <v>8127</v>
          </cell>
          <cell r="BD14">
            <v>537</v>
          </cell>
          <cell r="BE14">
            <v>7590</v>
          </cell>
          <cell r="BF14">
            <v>12191</v>
          </cell>
          <cell r="BG14">
            <v>1302</v>
          </cell>
          <cell r="BH14">
            <v>10889</v>
          </cell>
          <cell r="BI14">
            <v>11740</v>
          </cell>
          <cell r="BJ14">
            <v>1281</v>
          </cell>
          <cell r="BK14">
            <v>10459</v>
          </cell>
          <cell r="BL14">
            <v>5045</v>
          </cell>
          <cell r="BM14">
            <v>228</v>
          </cell>
          <cell r="BN14">
            <v>4817</v>
          </cell>
        </row>
        <row r="15">
          <cell r="D15">
            <v>78581</v>
          </cell>
          <cell r="E15">
            <v>16378</v>
          </cell>
          <cell r="F15">
            <v>62203</v>
          </cell>
          <cell r="G15">
            <v>78688</v>
          </cell>
          <cell r="H15">
            <v>16343</v>
          </cell>
          <cell r="I15">
            <v>62345</v>
          </cell>
          <cell r="J15">
            <v>62076</v>
          </cell>
          <cell r="K15">
            <v>13574</v>
          </cell>
          <cell r="L15">
            <v>48502</v>
          </cell>
          <cell r="M15">
            <v>61913</v>
          </cell>
          <cell r="N15">
            <v>13480</v>
          </cell>
          <cell r="O15">
            <v>48433</v>
          </cell>
          <cell r="P15">
            <v>16505</v>
          </cell>
          <cell r="Q15">
            <v>2804</v>
          </cell>
          <cell r="R15">
            <v>13701</v>
          </cell>
          <cell r="S15">
            <v>16775</v>
          </cell>
          <cell r="T15">
            <v>2863</v>
          </cell>
          <cell r="U15">
            <v>13912</v>
          </cell>
          <cell r="V15">
            <v>3509</v>
          </cell>
          <cell r="W15">
            <v>645</v>
          </cell>
          <cell r="X15">
            <v>2864</v>
          </cell>
          <cell r="Y15">
            <v>1784</v>
          </cell>
          <cell r="Z15">
            <v>3678</v>
          </cell>
          <cell r="AA15">
            <v>689</v>
          </cell>
          <cell r="AB15">
            <v>2989</v>
          </cell>
          <cell r="AC15">
            <v>1877</v>
          </cell>
          <cell r="AD15">
            <v>864</v>
          </cell>
          <cell r="AE15">
            <v>155</v>
          </cell>
          <cell r="AF15">
            <v>709</v>
          </cell>
          <cell r="AG15">
            <v>4397</v>
          </cell>
          <cell r="AH15">
            <v>733</v>
          </cell>
          <cell r="AI15">
            <v>3664</v>
          </cell>
          <cell r="AJ15">
            <v>14056</v>
          </cell>
          <cell r="AK15">
            <v>2345</v>
          </cell>
          <cell r="AL15">
            <v>11711</v>
          </cell>
          <cell r="AM15">
            <v>14190</v>
          </cell>
          <cell r="AN15">
            <v>2371</v>
          </cell>
          <cell r="AO15">
            <v>11819</v>
          </cell>
          <cell r="AP15">
            <v>20616</v>
          </cell>
          <cell r="AQ15">
            <v>20882</v>
          </cell>
          <cell r="AR15">
            <v>33490</v>
          </cell>
          <cell r="AS15">
            <v>39985</v>
          </cell>
          <cell r="AT15">
            <v>38703</v>
          </cell>
          <cell r="AU15">
            <v>3718</v>
          </cell>
          <cell r="AV15">
            <v>49282</v>
          </cell>
          <cell r="AW15">
            <v>6342</v>
          </cell>
          <cell r="AX15">
            <v>1801</v>
          </cell>
          <cell r="AY15">
            <v>1424</v>
          </cell>
          <cell r="AZ15">
            <v>9568</v>
          </cell>
          <cell r="BA15">
            <v>20850</v>
          </cell>
          <cell r="BB15">
            <v>16026</v>
          </cell>
          <cell r="BC15">
            <v>8699</v>
          </cell>
          <cell r="BD15">
            <v>1442</v>
          </cell>
          <cell r="BE15">
            <v>7257</v>
          </cell>
          <cell r="BF15">
            <v>14540</v>
          </cell>
          <cell r="BG15">
            <v>3426</v>
          </cell>
          <cell r="BH15">
            <v>11114</v>
          </cell>
          <cell r="BI15">
            <v>15538</v>
          </cell>
          <cell r="BJ15">
            <v>3275</v>
          </cell>
          <cell r="BK15">
            <v>12263</v>
          </cell>
          <cell r="BL15">
            <v>7974</v>
          </cell>
          <cell r="BM15">
            <v>1385</v>
          </cell>
          <cell r="BN15">
            <v>6589</v>
          </cell>
        </row>
        <row r="16">
          <cell r="D16">
            <v>91635</v>
          </cell>
          <cell r="E16">
            <v>24419</v>
          </cell>
          <cell r="F16">
            <v>67216</v>
          </cell>
          <cell r="G16">
            <v>91848</v>
          </cell>
          <cell r="H16">
            <v>24432</v>
          </cell>
          <cell r="I16">
            <v>67416</v>
          </cell>
          <cell r="J16">
            <v>71531</v>
          </cell>
          <cell r="K16">
            <v>19651</v>
          </cell>
          <cell r="L16">
            <v>51880</v>
          </cell>
          <cell r="M16">
            <v>71443</v>
          </cell>
          <cell r="N16">
            <v>19576</v>
          </cell>
          <cell r="O16">
            <v>51867</v>
          </cell>
          <cell r="P16">
            <v>20104</v>
          </cell>
          <cell r="Q16">
            <v>4768</v>
          </cell>
          <cell r="R16">
            <v>15336</v>
          </cell>
          <cell r="S16">
            <v>20405</v>
          </cell>
          <cell r="T16">
            <v>4856</v>
          </cell>
          <cell r="U16">
            <v>15549</v>
          </cell>
          <cell r="V16">
            <v>4028</v>
          </cell>
          <cell r="W16">
            <v>954</v>
          </cell>
          <cell r="X16">
            <v>3074</v>
          </cell>
          <cell r="Y16">
            <v>2074</v>
          </cell>
          <cell r="Z16">
            <v>4179</v>
          </cell>
          <cell r="AA16">
            <v>1012</v>
          </cell>
          <cell r="AB16">
            <v>3167</v>
          </cell>
          <cell r="AC16">
            <v>2154</v>
          </cell>
          <cell r="AD16">
            <v>941</v>
          </cell>
          <cell r="AE16">
            <v>242</v>
          </cell>
          <cell r="AF16">
            <v>699</v>
          </cell>
          <cell r="AG16">
            <v>5237</v>
          </cell>
          <cell r="AH16">
            <v>1269</v>
          </cell>
          <cell r="AI16">
            <v>3968</v>
          </cell>
          <cell r="AJ16">
            <v>17311</v>
          </cell>
          <cell r="AK16">
            <v>4114</v>
          </cell>
          <cell r="AL16">
            <v>13197</v>
          </cell>
          <cell r="AM16">
            <v>17527</v>
          </cell>
          <cell r="AN16">
            <v>4156</v>
          </cell>
          <cell r="AO16">
            <v>13371</v>
          </cell>
          <cell r="AP16">
            <v>23769</v>
          </cell>
          <cell r="AQ16">
            <v>24259</v>
          </cell>
          <cell r="AR16">
            <v>38519</v>
          </cell>
          <cell r="AS16">
            <v>46735</v>
          </cell>
          <cell r="AT16">
            <v>45113</v>
          </cell>
          <cell r="AU16">
            <v>4099</v>
          </cell>
          <cell r="AV16">
            <v>50872</v>
          </cell>
          <cell r="AW16">
            <v>7806</v>
          </cell>
          <cell r="AX16">
            <v>2025</v>
          </cell>
          <cell r="AY16">
            <v>1503</v>
          </cell>
          <cell r="AZ16">
            <v>11193</v>
          </cell>
          <cell r="BA16">
            <v>24209</v>
          </cell>
          <cell r="BB16">
            <v>17201</v>
          </cell>
          <cell r="BC16">
            <v>10988</v>
          </cell>
          <cell r="BD16">
            <v>2576</v>
          </cell>
          <cell r="BE16">
            <v>8412</v>
          </cell>
          <cell r="BF16">
            <v>16787</v>
          </cell>
          <cell r="BG16">
            <v>4709</v>
          </cell>
          <cell r="BH16">
            <v>12078</v>
          </cell>
          <cell r="BI16">
            <v>17827</v>
          </cell>
          <cell r="BJ16">
            <v>4979</v>
          </cell>
          <cell r="BK16">
            <v>12848</v>
          </cell>
          <cell r="BL16">
            <v>8505</v>
          </cell>
          <cell r="BM16">
            <v>1938</v>
          </cell>
          <cell r="BN16">
            <v>6567</v>
          </cell>
        </row>
        <row r="17">
          <cell r="D17">
            <v>60850</v>
          </cell>
          <cell r="E17">
            <v>14187</v>
          </cell>
          <cell r="F17">
            <v>46663</v>
          </cell>
          <cell r="G17">
            <v>61079</v>
          </cell>
          <cell r="H17">
            <v>14183</v>
          </cell>
          <cell r="I17">
            <v>46896</v>
          </cell>
          <cell r="J17">
            <v>48261</v>
          </cell>
          <cell r="K17">
            <v>11619</v>
          </cell>
          <cell r="L17">
            <v>36642</v>
          </cell>
          <cell r="M17">
            <v>48193</v>
          </cell>
          <cell r="N17">
            <v>11559</v>
          </cell>
          <cell r="O17">
            <v>36634</v>
          </cell>
          <cell r="P17">
            <v>12589</v>
          </cell>
          <cell r="Q17">
            <v>2568</v>
          </cell>
          <cell r="R17">
            <v>10021</v>
          </cell>
          <cell r="S17">
            <v>12886</v>
          </cell>
          <cell r="T17">
            <v>2624</v>
          </cell>
          <cell r="U17">
            <v>10262</v>
          </cell>
          <cell r="V17">
            <v>2898</v>
          </cell>
          <cell r="W17">
            <v>584</v>
          </cell>
          <cell r="X17">
            <v>2314</v>
          </cell>
          <cell r="Y17">
            <v>1485</v>
          </cell>
          <cell r="Z17">
            <v>3032</v>
          </cell>
          <cell r="AA17">
            <v>629</v>
          </cell>
          <cell r="AB17">
            <v>2403</v>
          </cell>
          <cell r="AC17">
            <v>1553</v>
          </cell>
          <cell r="AD17">
            <v>571</v>
          </cell>
          <cell r="AE17">
            <v>146</v>
          </cell>
          <cell r="AF17">
            <v>425</v>
          </cell>
          <cell r="AG17">
            <v>2760</v>
          </cell>
          <cell r="AH17">
            <v>595</v>
          </cell>
          <cell r="AI17">
            <v>2165</v>
          </cell>
          <cell r="AJ17">
            <v>10575</v>
          </cell>
          <cell r="AK17">
            <v>2149</v>
          </cell>
          <cell r="AL17">
            <v>8426</v>
          </cell>
          <cell r="AM17">
            <v>10765</v>
          </cell>
          <cell r="AN17">
            <v>2166</v>
          </cell>
          <cell r="AO17">
            <v>8599</v>
          </cell>
          <cell r="AP17">
            <v>16258</v>
          </cell>
          <cell r="AQ17">
            <v>15955</v>
          </cell>
          <cell r="AR17">
            <v>26004</v>
          </cell>
          <cell r="AS17">
            <v>31083</v>
          </cell>
          <cell r="AT17">
            <v>29996</v>
          </cell>
          <cell r="AU17">
            <v>3104</v>
          </cell>
          <cell r="AV17">
            <v>34102</v>
          </cell>
          <cell r="AW17">
            <v>4786</v>
          </cell>
          <cell r="AX17">
            <v>1479</v>
          </cell>
          <cell r="AY17">
            <v>1184</v>
          </cell>
          <cell r="AZ17">
            <v>7697</v>
          </cell>
          <cell r="BA17">
            <v>15938</v>
          </cell>
          <cell r="BB17">
            <v>12393</v>
          </cell>
          <cell r="BC17">
            <v>7094</v>
          </cell>
          <cell r="BD17">
            <v>1400</v>
          </cell>
          <cell r="BE17">
            <v>5694</v>
          </cell>
          <cell r="BF17">
            <v>11744</v>
          </cell>
          <cell r="BG17">
            <v>2704</v>
          </cell>
          <cell r="BH17">
            <v>9040</v>
          </cell>
          <cell r="BI17">
            <v>11560</v>
          </cell>
          <cell r="BJ17">
            <v>2678</v>
          </cell>
          <cell r="BK17">
            <v>8882</v>
          </cell>
          <cell r="BL17">
            <v>5616</v>
          </cell>
          <cell r="BM17">
            <v>1276</v>
          </cell>
          <cell r="BN17">
            <v>4340</v>
          </cell>
        </row>
        <row r="18">
          <cell r="D18">
            <v>73364</v>
          </cell>
          <cell r="E18">
            <v>8280</v>
          </cell>
          <cell r="F18">
            <v>65084</v>
          </cell>
          <cell r="G18">
            <v>73337</v>
          </cell>
          <cell r="H18">
            <v>8280</v>
          </cell>
          <cell r="I18">
            <v>65057</v>
          </cell>
          <cell r="J18">
            <v>56667</v>
          </cell>
          <cell r="K18">
            <v>6927</v>
          </cell>
          <cell r="L18">
            <v>49740</v>
          </cell>
          <cell r="M18">
            <v>56494</v>
          </cell>
          <cell r="N18">
            <v>6900</v>
          </cell>
          <cell r="O18">
            <v>49594</v>
          </cell>
          <cell r="P18">
            <v>16697</v>
          </cell>
          <cell r="Q18">
            <v>1353</v>
          </cell>
          <cell r="R18">
            <v>15344</v>
          </cell>
          <cell r="S18">
            <v>16843</v>
          </cell>
          <cell r="T18">
            <v>1380</v>
          </cell>
          <cell r="U18">
            <v>15463</v>
          </cell>
          <cell r="V18">
            <v>3256</v>
          </cell>
          <cell r="W18">
            <v>250</v>
          </cell>
          <cell r="X18">
            <v>3006</v>
          </cell>
          <cell r="Y18">
            <v>1666</v>
          </cell>
          <cell r="Z18">
            <v>3362</v>
          </cell>
          <cell r="AA18">
            <v>271</v>
          </cell>
          <cell r="AB18">
            <v>3091</v>
          </cell>
          <cell r="AC18">
            <v>1726</v>
          </cell>
          <cell r="AD18">
            <v>940</v>
          </cell>
          <cell r="AE18">
            <v>69</v>
          </cell>
          <cell r="AF18">
            <v>871</v>
          </cell>
          <cell r="AG18">
            <v>4850</v>
          </cell>
          <cell r="AH18">
            <v>363</v>
          </cell>
          <cell r="AI18">
            <v>4487</v>
          </cell>
          <cell r="AJ18">
            <v>14455</v>
          </cell>
          <cell r="AK18">
            <v>1181</v>
          </cell>
          <cell r="AL18">
            <v>13274</v>
          </cell>
          <cell r="AM18">
            <v>14538</v>
          </cell>
          <cell r="AN18">
            <v>1190</v>
          </cell>
          <cell r="AO18">
            <v>13348</v>
          </cell>
          <cell r="AP18">
            <v>19834</v>
          </cell>
          <cell r="AQ18">
            <v>18493</v>
          </cell>
          <cell r="AR18">
            <v>29187</v>
          </cell>
          <cell r="AS18">
            <v>37506</v>
          </cell>
          <cell r="AT18">
            <v>35831</v>
          </cell>
          <cell r="AU18">
            <v>3379</v>
          </cell>
          <cell r="AV18">
            <v>45145</v>
          </cell>
          <cell r="AW18">
            <v>6547</v>
          </cell>
          <cell r="AX18">
            <v>1636</v>
          </cell>
          <cell r="AY18">
            <v>1273</v>
          </cell>
          <cell r="AZ18">
            <v>9633</v>
          </cell>
          <cell r="BA18">
            <v>18417</v>
          </cell>
          <cell r="BB18">
            <v>17578</v>
          </cell>
          <cell r="BC18">
            <v>8632</v>
          </cell>
          <cell r="BD18">
            <v>745</v>
          </cell>
          <cell r="BE18">
            <v>7887</v>
          </cell>
          <cell r="BF18">
            <v>13929</v>
          </cell>
          <cell r="BG18">
            <v>1837</v>
          </cell>
          <cell r="BH18">
            <v>12092</v>
          </cell>
          <cell r="BI18">
            <v>14417</v>
          </cell>
          <cell r="BJ18">
            <v>1508</v>
          </cell>
          <cell r="BK18">
            <v>12909</v>
          </cell>
          <cell r="BL18">
            <v>5403</v>
          </cell>
          <cell r="BM18">
            <v>638</v>
          </cell>
          <cell r="BN18">
            <v>4765</v>
          </cell>
        </row>
        <row r="19">
          <cell r="D19">
            <v>44327</v>
          </cell>
          <cell r="E19">
            <v>10589</v>
          </cell>
          <cell r="F19">
            <v>33738</v>
          </cell>
          <cell r="G19">
            <v>44562</v>
          </cell>
          <cell r="H19">
            <v>10624</v>
          </cell>
          <cell r="I19">
            <v>33938</v>
          </cell>
          <cell r="J19">
            <v>36179</v>
          </cell>
          <cell r="K19">
            <v>8964</v>
          </cell>
          <cell r="L19">
            <v>27215</v>
          </cell>
          <cell r="M19">
            <v>36279</v>
          </cell>
          <cell r="N19">
            <v>8978</v>
          </cell>
          <cell r="O19">
            <v>27301</v>
          </cell>
          <cell r="P19">
            <v>8148</v>
          </cell>
          <cell r="Q19">
            <v>1625</v>
          </cell>
          <cell r="R19">
            <v>6523</v>
          </cell>
          <cell r="S19">
            <v>8283</v>
          </cell>
          <cell r="T19">
            <v>1646</v>
          </cell>
          <cell r="U19">
            <v>6637</v>
          </cell>
          <cell r="V19">
            <v>1766</v>
          </cell>
          <cell r="W19">
            <v>299</v>
          </cell>
          <cell r="X19">
            <v>1467</v>
          </cell>
          <cell r="Y19">
            <v>910</v>
          </cell>
          <cell r="Z19">
            <v>1845</v>
          </cell>
          <cell r="AA19">
            <v>327</v>
          </cell>
          <cell r="AB19">
            <v>1518</v>
          </cell>
          <cell r="AC19">
            <v>950</v>
          </cell>
          <cell r="AD19">
            <v>418</v>
          </cell>
          <cell r="AE19">
            <v>98</v>
          </cell>
          <cell r="AF19">
            <v>320</v>
          </cell>
          <cell r="AG19">
            <v>2052</v>
          </cell>
          <cell r="AH19">
            <v>459</v>
          </cell>
          <cell r="AI19">
            <v>1593</v>
          </cell>
          <cell r="AJ19">
            <v>6911</v>
          </cell>
          <cell r="AK19">
            <v>1408</v>
          </cell>
          <cell r="AL19">
            <v>5503</v>
          </cell>
          <cell r="AM19">
            <v>7011</v>
          </cell>
          <cell r="AN19">
            <v>1414</v>
          </cell>
          <cell r="AO19">
            <v>5597</v>
          </cell>
          <cell r="AP19">
            <v>10500</v>
          </cell>
          <cell r="AQ19">
            <v>14522</v>
          </cell>
          <cell r="AR19">
            <v>22619</v>
          </cell>
          <cell r="AS19">
            <v>23687</v>
          </cell>
          <cell r="AT19">
            <v>20875</v>
          </cell>
          <cell r="AU19">
            <v>1813</v>
          </cell>
          <cell r="AV19">
            <v>28717</v>
          </cell>
          <cell r="AW19">
            <v>3115</v>
          </cell>
          <cell r="AX19">
            <v>895</v>
          </cell>
          <cell r="AY19">
            <v>656</v>
          </cell>
          <cell r="AZ19">
            <v>4440</v>
          </cell>
          <cell r="BA19">
            <v>14581</v>
          </cell>
          <cell r="BB19">
            <v>7822</v>
          </cell>
          <cell r="BC19">
            <v>4386</v>
          </cell>
          <cell r="BD19">
            <v>858</v>
          </cell>
          <cell r="BE19">
            <v>3528</v>
          </cell>
          <cell r="BF19">
            <v>6340</v>
          </cell>
          <cell r="BG19">
            <v>1572</v>
          </cell>
          <cell r="BH19">
            <v>4768</v>
          </cell>
          <cell r="BI19">
            <v>8764</v>
          </cell>
          <cell r="BJ19">
            <v>2235</v>
          </cell>
          <cell r="BK19">
            <v>6529</v>
          </cell>
          <cell r="BL19">
            <v>8092</v>
          </cell>
          <cell r="BM19">
            <v>1522</v>
          </cell>
          <cell r="BN19">
            <v>6570</v>
          </cell>
        </row>
        <row r="20">
          <cell r="D20">
            <v>88922</v>
          </cell>
          <cell r="E20">
            <v>20301</v>
          </cell>
          <cell r="F20">
            <v>68621</v>
          </cell>
          <cell r="G20">
            <v>89212</v>
          </cell>
          <cell r="H20">
            <v>20336</v>
          </cell>
          <cell r="I20">
            <v>68876</v>
          </cell>
          <cell r="J20">
            <v>71876</v>
          </cell>
          <cell r="K20">
            <v>16677</v>
          </cell>
          <cell r="L20">
            <v>55199</v>
          </cell>
          <cell r="M20">
            <v>71902</v>
          </cell>
          <cell r="N20">
            <v>16678</v>
          </cell>
          <cell r="O20">
            <v>55224</v>
          </cell>
          <cell r="P20">
            <v>17046</v>
          </cell>
          <cell r="Q20">
            <v>3624</v>
          </cell>
          <cell r="R20">
            <v>13422</v>
          </cell>
          <cell r="S20">
            <v>17310</v>
          </cell>
          <cell r="T20">
            <v>3658</v>
          </cell>
          <cell r="U20">
            <v>13652</v>
          </cell>
          <cell r="V20">
            <v>3601</v>
          </cell>
          <cell r="W20">
            <v>714</v>
          </cell>
          <cell r="X20">
            <v>2887</v>
          </cell>
          <cell r="Y20">
            <v>1833</v>
          </cell>
          <cell r="Z20">
            <v>3760</v>
          </cell>
          <cell r="AA20">
            <v>738</v>
          </cell>
          <cell r="AB20">
            <v>3022</v>
          </cell>
          <cell r="AC20">
            <v>1910</v>
          </cell>
          <cell r="AD20">
            <v>876</v>
          </cell>
          <cell r="AE20">
            <v>198</v>
          </cell>
          <cell r="AF20">
            <v>678</v>
          </cell>
          <cell r="AG20">
            <v>4444</v>
          </cell>
          <cell r="AH20">
            <v>974</v>
          </cell>
          <cell r="AI20">
            <v>3470</v>
          </cell>
          <cell r="AJ20">
            <v>14525</v>
          </cell>
          <cell r="AK20">
            <v>3127</v>
          </cell>
          <cell r="AL20">
            <v>11398</v>
          </cell>
          <cell r="AM20">
            <v>14703</v>
          </cell>
          <cell r="AN20">
            <v>3143</v>
          </cell>
          <cell r="AO20">
            <v>11560</v>
          </cell>
          <cell r="AP20">
            <v>21141</v>
          </cell>
          <cell r="AQ20">
            <v>28090</v>
          </cell>
          <cell r="AR20">
            <v>44594</v>
          </cell>
          <cell r="AS20">
            <v>46840</v>
          </cell>
          <cell r="AT20">
            <v>42372</v>
          </cell>
          <cell r="AU20">
            <v>3688</v>
          </cell>
          <cell r="AV20">
            <v>58272</v>
          </cell>
          <cell r="AW20">
            <v>6642</v>
          </cell>
          <cell r="AX20">
            <v>1850</v>
          </cell>
          <cell r="AY20">
            <v>1351</v>
          </cell>
          <cell r="AZ20">
            <v>8880</v>
          </cell>
          <cell r="BA20">
            <v>28117</v>
          </cell>
          <cell r="BB20">
            <v>16165</v>
          </cell>
          <cell r="BC20">
            <v>9106</v>
          </cell>
          <cell r="BD20">
            <v>1946</v>
          </cell>
          <cell r="BE20">
            <v>7160</v>
          </cell>
          <cell r="BF20">
            <v>12897</v>
          </cell>
          <cell r="BG20">
            <v>3034</v>
          </cell>
          <cell r="BH20">
            <v>9863</v>
          </cell>
          <cell r="BI20">
            <v>17527</v>
          </cell>
          <cell r="BJ20">
            <v>4130</v>
          </cell>
          <cell r="BK20">
            <v>13397</v>
          </cell>
          <cell r="BL20">
            <v>14530</v>
          </cell>
          <cell r="BM20">
            <v>2528</v>
          </cell>
          <cell r="BN20">
            <v>12002</v>
          </cell>
        </row>
        <row r="21">
          <cell r="D21">
            <v>35268</v>
          </cell>
          <cell r="E21">
            <v>0</v>
          </cell>
          <cell r="F21">
            <v>35268</v>
          </cell>
          <cell r="G21">
            <v>35217</v>
          </cell>
          <cell r="H21">
            <v>0</v>
          </cell>
          <cell r="I21">
            <v>35217</v>
          </cell>
          <cell r="J21">
            <v>27960</v>
          </cell>
          <cell r="K21">
            <v>0</v>
          </cell>
          <cell r="L21">
            <v>27960</v>
          </cell>
          <cell r="M21">
            <v>27837</v>
          </cell>
          <cell r="N21">
            <v>0</v>
          </cell>
          <cell r="O21">
            <v>27837</v>
          </cell>
          <cell r="P21">
            <v>7308</v>
          </cell>
          <cell r="Q21">
            <v>0</v>
          </cell>
          <cell r="R21">
            <v>7308</v>
          </cell>
          <cell r="S21">
            <v>7380</v>
          </cell>
          <cell r="T21">
            <v>0</v>
          </cell>
          <cell r="U21">
            <v>7380</v>
          </cell>
          <cell r="V21">
            <v>1503</v>
          </cell>
          <cell r="W21">
            <v>0</v>
          </cell>
          <cell r="X21">
            <v>1503</v>
          </cell>
          <cell r="Y21">
            <v>772</v>
          </cell>
          <cell r="Z21">
            <v>1531</v>
          </cell>
          <cell r="AA21">
            <v>0</v>
          </cell>
          <cell r="AB21">
            <v>1531</v>
          </cell>
          <cell r="AC21">
            <v>790</v>
          </cell>
          <cell r="AD21">
            <v>404</v>
          </cell>
          <cell r="AE21">
            <v>0</v>
          </cell>
          <cell r="AF21">
            <v>404</v>
          </cell>
          <cell r="AG21">
            <v>1996</v>
          </cell>
          <cell r="AH21">
            <v>0</v>
          </cell>
          <cell r="AI21">
            <v>1996</v>
          </cell>
          <cell r="AJ21">
            <v>6297</v>
          </cell>
          <cell r="AK21">
            <v>0</v>
          </cell>
          <cell r="AL21">
            <v>6297</v>
          </cell>
          <cell r="AM21">
            <v>6342</v>
          </cell>
          <cell r="AN21">
            <v>0</v>
          </cell>
          <cell r="AO21">
            <v>6342</v>
          </cell>
          <cell r="AP21">
            <v>9332</v>
          </cell>
          <cell r="AQ21">
            <v>9510</v>
          </cell>
          <cell r="AR21">
            <v>15009</v>
          </cell>
          <cell r="AS21">
            <v>17969</v>
          </cell>
          <cell r="AT21">
            <v>17248</v>
          </cell>
          <cell r="AU21">
            <v>1517</v>
          </cell>
          <cell r="AV21">
            <v>20733</v>
          </cell>
          <cell r="AW21">
            <v>2844</v>
          </cell>
          <cell r="AX21">
            <v>741</v>
          </cell>
          <cell r="AY21">
            <v>544</v>
          </cell>
          <cell r="AZ21">
            <v>4398</v>
          </cell>
          <cell r="BA21">
            <v>9442</v>
          </cell>
          <cell r="BB21">
            <v>9332</v>
          </cell>
          <cell r="BC21">
            <v>3854</v>
          </cell>
          <cell r="BD21">
            <v>0</v>
          </cell>
          <cell r="BE21">
            <v>3854</v>
          </cell>
          <cell r="BF21">
            <v>6412</v>
          </cell>
          <cell r="BG21">
            <v>0</v>
          </cell>
          <cell r="BH21">
            <v>6412</v>
          </cell>
          <cell r="BI21">
            <v>7078</v>
          </cell>
          <cell r="BJ21">
            <v>0</v>
          </cell>
          <cell r="BK21">
            <v>7078</v>
          </cell>
          <cell r="BL21">
            <v>3041</v>
          </cell>
          <cell r="BM21">
            <v>0</v>
          </cell>
          <cell r="BN21">
            <v>3041</v>
          </cell>
        </row>
        <row r="22">
          <cell r="D22">
            <v>82067</v>
          </cell>
          <cell r="E22">
            <v>26002</v>
          </cell>
          <cell r="F22">
            <v>56065</v>
          </cell>
          <cell r="G22">
            <v>82301</v>
          </cell>
          <cell r="H22">
            <v>26016</v>
          </cell>
          <cell r="I22">
            <v>56285</v>
          </cell>
          <cell r="J22">
            <v>66359</v>
          </cell>
          <cell r="K22">
            <v>21546</v>
          </cell>
          <cell r="L22">
            <v>44813</v>
          </cell>
          <cell r="M22">
            <v>66419</v>
          </cell>
          <cell r="N22">
            <v>21536</v>
          </cell>
          <cell r="O22">
            <v>44883</v>
          </cell>
          <cell r="P22">
            <v>15708</v>
          </cell>
          <cell r="Q22">
            <v>4456</v>
          </cell>
          <cell r="R22">
            <v>11252</v>
          </cell>
          <cell r="S22">
            <v>15882</v>
          </cell>
          <cell r="T22">
            <v>4480</v>
          </cell>
          <cell r="U22">
            <v>11402</v>
          </cell>
          <cell r="V22">
            <v>3078</v>
          </cell>
          <cell r="W22">
            <v>797</v>
          </cell>
          <cell r="X22">
            <v>2281</v>
          </cell>
          <cell r="Y22">
            <v>1567</v>
          </cell>
          <cell r="Z22">
            <v>3167</v>
          </cell>
          <cell r="AA22">
            <v>822</v>
          </cell>
          <cell r="AB22">
            <v>2345</v>
          </cell>
          <cell r="AC22">
            <v>1607</v>
          </cell>
          <cell r="AD22">
            <v>813</v>
          </cell>
          <cell r="AE22">
            <v>251</v>
          </cell>
          <cell r="AF22">
            <v>562</v>
          </cell>
          <cell r="AG22">
            <v>4280</v>
          </cell>
          <cell r="AH22">
            <v>1324</v>
          </cell>
          <cell r="AI22">
            <v>2956</v>
          </cell>
          <cell r="AJ22">
            <v>13602</v>
          </cell>
          <cell r="AK22">
            <v>3908</v>
          </cell>
          <cell r="AL22">
            <v>9694</v>
          </cell>
          <cell r="AM22">
            <v>13714</v>
          </cell>
          <cell r="AN22">
            <v>3921</v>
          </cell>
          <cell r="AO22">
            <v>9793</v>
          </cell>
          <cell r="AP22">
            <v>19639</v>
          </cell>
          <cell r="AQ22">
            <v>25789</v>
          </cell>
          <cell r="AR22">
            <v>40580</v>
          </cell>
          <cell r="AS22">
            <v>43355</v>
          </cell>
          <cell r="AT22">
            <v>38946</v>
          </cell>
          <cell r="AU22">
            <v>3226</v>
          </cell>
          <cell r="AV22">
            <v>51434</v>
          </cell>
          <cell r="AW22">
            <v>6168</v>
          </cell>
          <cell r="AX22">
            <v>1560</v>
          </cell>
          <cell r="AY22">
            <v>1206</v>
          </cell>
          <cell r="AZ22">
            <v>8605</v>
          </cell>
          <cell r="BA22">
            <v>25814</v>
          </cell>
          <cell r="BB22">
            <v>13107</v>
          </cell>
          <cell r="BC22">
            <v>8434</v>
          </cell>
          <cell r="BD22">
            <v>2334</v>
          </cell>
          <cell r="BE22">
            <v>6100</v>
          </cell>
          <cell r="BF22">
            <v>12270</v>
          </cell>
          <cell r="BG22">
            <v>4260</v>
          </cell>
          <cell r="BH22">
            <v>8010</v>
          </cell>
          <cell r="BI22">
            <v>16083</v>
          </cell>
          <cell r="BJ22">
            <v>5183</v>
          </cell>
          <cell r="BK22">
            <v>10900</v>
          </cell>
          <cell r="BL22">
            <v>13065</v>
          </cell>
          <cell r="BM22">
            <v>3343</v>
          </cell>
          <cell r="BN22">
            <v>9722</v>
          </cell>
        </row>
        <row r="23">
          <cell r="D23">
            <v>92104</v>
          </cell>
          <cell r="E23">
            <v>16936</v>
          </cell>
          <cell r="F23">
            <v>75168</v>
          </cell>
          <cell r="G23">
            <v>92246</v>
          </cell>
          <cell r="H23">
            <v>16875</v>
          </cell>
          <cell r="I23">
            <v>75371</v>
          </cell>
          <cell r="J23">
            <v>71738</v>
          </cell>
          <cell r="K23">
            <v>13602</v>
          </cell>
          <cell r="L23">
            <v>58136</v>
          </cell>
          <cell r="M23">
            <v>71640</v>
          </cell>
          <cell r="N23">
            <v>13522</v>
          </cell>
          <cell r="O23">
            <v>58118</v>
          </cell>
          <cell r="P23">
            <v>20366</v>
          </cell>
          <cell r="Q23">
            <v>3334</v>
          </cell>
          <cell r="R23">
            <v>17032</v>
          </cell>
          <cell r="S23">
            <v>20606</v>
          </cell>
          <cell r="T23">
            <v>3353</v>
          </cell>
          <cell r="U23">
            <v>17253</v>
          </cell>
          <cell r="V23">
            <v>4118</v>
          </cell>
          <cell r="W23">
            <v>662</v>
          </cell>
          <cell r="X23">
            <v>3456</v>
          </cell>
          <cell r="Y23">
            <v>2105</v>
          </cell>
          <cell r="Z23">
            <v>4282</v>
          </cell>
          <cell r="AA23">
            <v>681</v>
          </cell>
          <cell r="AB23">
            <v>3601</v>
          </cell>
          <cell r="AC23">
            <v>2185</v>
          </cell>
          <cell r="AD23">
            <v>1155</v>
          </cell>
          <cell r="AE23">
            <v>225</v>
          </cell>
          <cell r="AF23">
            <v>930</v>
          </cell>
          <cell r="AG23">
            <v>5502</v>
          </cell>
          <cell r="AH23">
            <v>954</v>
          </cell>
          <cell r="AI23">
            <v>4548</v>
          </cell>
          <cell r="AJ23">
            <v>17547</v>
          </cell>
          <cell r="AK23">
            <v>2895</v>
          </cell>
          <cell r="AL23">
            <v>14652</v>
          </cell>
          <cell r="AM23">
            <v>17654</v>
          </cell>
          <cell r="AN23">
            <v>2898</v>
          </cell>
          <cell r="AO23">
            <v>14756</v>
          </cell>
          <cell r="AP23">
            <v>23418</v>
          </cell>
          <cell r="AQ23">
            <v>25461</v>
          </cell>
          <cell r="AR23">
            <v>40694</v>
          </cell>
          <cell r="AS23">
            <v>47492</v>
          </cell>
          <cell r="AT23">
            <v>44754</v>
          </cell>
          <cell r="AU23">
            <v>4332</v>
          </cell>
          <cell r="AV23">
            <v>55302</v>
          </cell>
          <cell r="AW23">
            <v>8025</v>
          </cell>
          <cell r="AX23">
            <v>2097</v>
          </cell>
          <cell r="AY23">
            <v>1624</v>
          </cell>
          <cell r="AZ23">
            <v>10277</v>
          </cell>
          <cell r="BA23">
            <v>25470</v>
          </cell>
          <cell r="BB23">
            <v>19013</v>
          </cell>
          <cell r="BC23">
            <v>10822</v>
          </cell>
          <cell r="BD23">
            <v>1718</v>
          </cell>
          <cell r="BE23">
            <v>9104</v>
          </cell>
          <cell r="BF23">
            <v>15148</v>
          </cell>
          <cell r="BG23">
            <v>2980</v>
          </cell>
          <cell r="BH23">
            <v>12168</v>
          </cell>
          <cell r="BI23">
            <v>18636</v>
          </cell>
          <cell r="BJ23">
            <v>3459</v>
          </cell>
          <cell r="BK23">
            <v>15177</v>
          </cell>
          <cell r="BL23">
            <v>10860</v>
          </cell>
          <cell r="BM23">
            <v>1495</v>
          </cell>
          <cell r="BN23">
            <v>9365</v>
          </cell>
        </row>
        <row r="24">
          <cell r="D24">
            <v>88945</v>
          </cell>
          <cell r="E24">
            <v>19334</v>
          </cell>
          <cell r="F24">
            <v>69611</v>
          </cell>
          <cell r="G24">
            <v>89232</v>
          </cell>
          <cell r="H24">
            <v>19319</v>
          </cell>
          <cell r="I24">
            <v>69913</v>
          </cell>
          <cell r="J24">
            <v>71026</v>
          </cell>
          <cell r="K24">
            <v>16013</v>
          </cell>
          <cell r="L24">
            <v>55013</v>
          </cell>
          <cell r="M24">
            <v>71040</v>
          </cell>
          <cell r="N24">
            <v>15980</v>
          </cell>
          <cell r="O24">
            <v>55060</v>
          </cell>
          <cell r="P24">
            <v>17919</v>
          </cell>
          <cell r="Q24">
            <v>3321</v>
          </cell>
          <cell r="R24">
            <v>14598</v>
          </cell>
          <cell r="S24">
            <v>18192</v>
          </cell>
          <cell r="T24">
            <v>3339</v>
          </cell>
          <cell r="U24">
            <v>14853</v>
          </cell>
          <cell r="V24">
            <v>3640</v>
          </cell>
          <cell r="W24">
            <v>615</v>
          </cell>
          <cell r="X24">
            <v>3025</v>
          </cell>
          <cell r="Y24">
            <v>1845</v>
          </cell>
          <cell r="Z24">
            <v>3860</v>
          </cell>
          <cell r="AA24">
            <v>667</v>
          </cell>
          <cell r="AB24">
            <v>3193</v>
          </cell>
          <cell r="AC24">
            <v>1954</v>
          </cell>
          <cell r="AD24">
            <v>968</v>
          </cell>
          <cell r="AE24">
            <v>233</v>
          </cell>
          <cell r="AF24">
            <v>735</v>
          </cell>
          <cell r="AG24">
            <v>4906</v>
          </cell>
          <cell r="AH24">
            <v>1041</v>
          </cell>
          <cell r="AI24">
            <v>3865</v>
          </cell>
          <cell r="AJ24">
            <v>15349</v>
          </cell>
          <cell r="AK24">
            <v>2870</v>
          </cell>
          <cell r="AL24">
            <v>12479</v>
          </cell>
          <cell r="AM24">
            <v>15480</v>
          </cell>
          <cell r="AN24">
            <v>2862</v>
          </cell>
          <cell r="AO24">
            <v>12618</v>
          </cell>
          <cell r="AP24">
            <v>22531</v>
          </cell>
          <cell r="AQ24">
            <v>26200</v>
          </cell>
          <cell r="AR24">
            <v>41539</v>
          </cell>
          <cell r="AS24">
            <v>46458</v>
          </cell>
          <cell r="AT24">
            <v>42774</v>
          </cell>
          <cell r="AU24">
            <v>3931</v>
          </cell>
          <cell r="AV24">
            <v>58990</v>
          </cell>
          <cell r="AW24">
            <v>7037</v>
          </cell>
          <cell r="AX24">
            <v>1906</v>
          </cell>
          <cell r="AY24">
            <v>1514</v>
          </cell>
          <cell r="AZ24">
            <v>9773</v>
          </cell>
          <cell r="BA24">
            <v>26230</v>
          </cell>
          <cell r="BB24">
            <v>17201</v>
          </cell>
          <cell r="BC24">
            <v>9426</v>
          </cell>
          <cell r="BD24">
            <v>1632</v>
          </cell>
          <cell r="BE24">
            <v>7794</v>
          </cell>
          <cell r="BF24">
            <v>14506</v>
          </cell>
          <cell r="BG24">
            <v>3692</v>
          </cell>
          <cell r="BH24">
            <v>10814</v>
          </cell>
          <cell r="BI24">
            <v>18300</v>
          </cell>
          <cell r="BJ24">
            <v>4102</v>
          </cell>
          <cell r="BK24">
            <v>14198</v>
          </cell>
          <cell r="BL24">
            <v>11306</v>
          </cell>
          <cell r="BM24">
            <v>1827</v>
          </cell>
          <cell r="BN24">
            <v>9479</v>
          </cell>
        </row>
        <row r="25">
          <cell r="D25">
            <v>60916</v>
          </cell>
          <cell r="E25">
            <v>11595</v>
          </cell>
          <cell r="F25">
            <v>49321</v>
          </cell>
          <cell r="G25">
            <v>61174</v>
          </cell>
          <cell r="H25">
            <v>11614</v>
          </cell>
          <cell r="I25">
            <v>49560</v>
          </cell>
          <cell r="J25">
            <v>48175</v>
          </cell>
          <cell r="K25">
            <v>9489</v>
          </cell>
          <cell r="L25">
            <v>38686</v>
          </cell>
          <cell r="M25">
            <v>48236</v>
          </cell>
          <cell r="N25">
            <v>9481</v>
          </cell>
          <cell r="O25">
            <v>38755</v>
          </cell>
          <cell r="P25">
            <v>12741</v>
          </cell>
          <cell r="Q25">
            <v>2106</v>
          </cell>
          <cell r="R25">
            <v>10635</v>
          </cell>
          <cell r="S25">
            <v>12938</v>
          </cell>
          <cell r="T25">
            <v>2133</v>
          </cell>
          <cell r="U25">
            <v>10805</v>
          </cell>
          <cell r="V25">
            <v>2622</v>
          </cell>
          <cell r="W25">
            <v>410</v>
          </cell>
          <cell r="X25">
            <v>2212</v>
          </cell>
          <cell r="Y25">
            <v>1334</v>
          </cell>
          <cell r="Z25">
            <v>2734</v>
          </cell>
          <cell r="AA25">
            <v>428</v>
          </cell>
          <cell r="AB25">
            <v>2306</v>
          </cell>
          <cell r="AC25">
            <v>1390</v>
          </cell>
          <cell r="AD25">
            <v>657</v>
          </cell>
          <cell r="AE25">
            <v>110</v>
          </cell>
          <cell r="AF25">
            <v>547</v>
          </cell>
          <cell r="AG25">
            <v>3310</v>
          </cell>
          <cell r="AH25">
            <v>567</v>
          </cell>
          <cell r="AI25">
            <v>2743</v>
          </cell>
          <cell r="AJ25">
            <v>10942</v>
          </cell>
          <cell r="AK25">
            <v>1823</v>
          </cell>
          <cell r="AL25">
            <v>9119</v>
          </cell>
          <cell r="AM25">
            <v>11051</v>
          </cell>
          <cell r="AN25">
            <v>1834</v>
          </cell>
          <cell r="AO25">
            <v>9217</v>
          </cell>
          <cell r="AP25">
            <v>15296</v>
          </cell>
          <cell r="AQ25">
            <v>17861</v>
          </cell>
          <cell r="AR25">
            <v>28156</v>
          </cell>
          <cell r="AS25">
            <v>31819</v>
          </cell>
          <cell r="AT25">
            <v>29355</v>
          </cell>
          <cell r="AU25">
            <v>2785</v>
          </cell>
          <cell r="AV25">
            <v>37936</v>
          </cell>
          <cell r="AW25">
            <v>4952</v>
          </cell>
          <cell r="AX25">
            <v>1344</v>
          </cell>
          <cell r="AY25">
            <v>1049</v>
          </cell>
          <cell r="AZ25">
            <v>6587</v>
          </cell>
          <cell r="BA25">
            <v>17885</v>
          </cell>
          <cell r="BB25">
            <v>12401</v>
          </cell>
          <cell r="BC25">
            <v>6894</v>
          </cell>
          <cell r="BD25">
            <v>1136</v>
          </cell>
          <cell r="BE25">
            <v>5758</v>
          </cell>
          <cell r="BF25">
            <v>9495</v>
          </cell>
          <cell r="BG25">
            <v>1769</v>
          </cell>
          <cell r="BH25">
            <v>7726</v>
          </cell>
          <cell r="BI25">
            <v>12493</v>
          </cell>
          <cell r="BJ25">
            <v>2429</v>
          </cell>
          <cell r="BK25">
            <v>10064</v>
          </cell>
          <cell r="BL25">
            <v>7795</v>
          </cell>
          <cell r="BM25">
            <v>1124</v>
          </cell>
          <cell r="BN25">
            <v>6671</v>
          </cell>
        </row>
        <row r="26">
          <cell r="D26">
            <v>121249</v>
          </cell>
          <cell r="E26">
            <v>16913</v>
          </cell>
          <cell r="F26">
            <v>104336</v>
          </cell>
          <cell r="G26">
            <v>121433</v>
          </cell>
          <cell r="H26">
            <v>16897</v>
          </cell>
          <cell r="I26">
            <v>104536</v>
          </cell>
          <cell r="J26">
            <v>94146</v>
          </cell>
          <cell r="K26">
            <v>13759</v>
          </cell>
          <cell r="L26">
            <v>80387</v>
          </cell>
          <cell r="M26">
            <v>93951</v>
          </cell>
          <cell r="N26">
            <v>13728</v>
          </cell>
          <cell r="O26">
            <v>80223</v>
          </cell>
          <cell r="P26">
            <v>27103</v>
          </cell>
          <cell r="Q26">
            <v>3154</v>
          </cell>
          <cell r="R26">
            <v>23949</v>
          </cell>
          <cell r="S26">
            <v>27482</v>
          </cell>
          <cell r="T26">
            <v>3169</v>
          </cell>
          <cell r="U26">
            <v>24313</v>
          </cell>
          <cell r="V26">
            <v>5600</v>
          </cell>
          <cell r="W26">
            <v>623</v>
          </cell>
          <cell r="X26">
            <v>4977</v>
          </cell>
          <cell r="Y26">
            <v>2832</v>
          </cell>
          <cell r="Z26">
            <v>5804</v>
          </cell>
          <cell r="AA26">
            <v>641</v>
          </cell>
          <cell r="AB26">
            <v>5163</v>
          </cell>
          <cell r="AC26">
            <v>2958</v>
          </cell>
          <cell r="AD26">
            <v>1335</v>
          </cell>
          <cell r="AE26">
            <v>187</v>
          </cell>
          <cell r="AF26">
            <v>1148</v>
          </cell>
          <cell r="AG26">
            <v>6768</v>
          </cell>
          <cell r="AH26">
            <v>822</v>
          </cell>
          <cell r="AI26">
            <v>5946</v>
          </cell>
          <cell r="AJ26">
            <v>23178</v>
          </cell>
          <cell r="AK26">
            <v>2712</v>
          </cell>
          <cell r="AL26">
            <v>20466</v>
          </cell>
          <cell r="AM26">
            <v>23483</v>
          </cell>
          <cell r="AN26">
            <v>2721</v>
          </cell>
          <cell r="AO26">
            <v>20762</v>
          </cell>
          <cell r="AP26">
            <v>32446</v>
          </cell>
          <cell r="AQ26">
            <v>29917</v>
          </cell>
          <cell r="AR26">
            <v>47863</v>
          </cell>
          <cell r="AS26">
            <v>61487</v>
          </cell>
          <cell r="AT26">
            <v>59946</v>
          </cell>
          <cell r="AU26">
            <v>5801</v>
          </cell>
          <cell r="AV26">
            <v>66227</v>
          </cell>
          <cell r="AW26">
            <v>10504</v>
          </cell>
          <cell r="AX26">
            <v>2846</v>
          </cell>
          <cell r="AY26">
            <v>2134</v>
          </cell>
          <cell r="AZ26">
            <v>16140</v>
          </cell>
          <cell r="BA26">
            <v>29864</v>
          </cell>
          <cell r="BB26">
            <v>27575</v>
          </cell>
          <cell r="BC26">
            <v>14908</v>
          </cell>
          <cell r="BD26">
            <v>1705</v>
          </cell>
          <cell r="BE26">
            <v>13203</v>
          </cell>
          <cell r="BF26">
            <v>23867</v>
          </cell>
          <cell r="BG26">
            <v>3688</v>
          </cell>
          <cell r="BH26">
            <v>20179</v>
          </cell>
          <cell r="BI26">
            <v>22440</v>
          </cell>
          <cell r="BJ26">
            <v>3153</v>
          </cell>
          <cell r="BK26">
            <v>19287</v>
          </cell>
          <cell r="BL26">
            <v>10590</v>
          </cell>
          <cell r="BM26">
            <v>1399</v>
          </cell>
          <cell r="BN26">
            <v>9191</v>
          </cell>
        </row>
        <row r="27">
          <cell r="D27">
            <v>100170</v>
          </cell>
          <cell r="E27">
            <v>15886</v>
          </cell>
          <cell r="F27">
            <v>84284</v>
          </cell>
          <cell r="G27">
            <v>99949</v>
          </cell>
          <cell r="H27">
            <v>15790</v>
          </cell>
          <cell r="I27">
            <v>84159</v>
          </cell>
          <cell r="J27">
            <v>77592</v>
          </cell>
          <cell r="K27">
            <v>12748</v>
          </cell>
          <cell r="L27">
            <v>64844</v>
          </cell>
          <cell r="M27">
            <v>77233</v>
          </cell>
          <cell r="N27">
            <v>12643</v>
          </cell>
          <cell r="O27">
            <v>64590</v>
          </cell>
          <cell r="P27">
            <v>22578</v>
          </cell>
          <cell r="Q27">
            <v>3138</v>
          </cell>
          <cell r="R27">
            <v>19440</v>
          </cell>
          <cell r="S27">
            <v>22716</v>
          </cell>
          <cell r="T27">
            <v>3147</v>
          </cell>
          <cell r="U27">
            <v>19569</v>
          </cell>
          <cell r="V27">
            <v>3989</v>
          </cell>
          <cell r="W27">
            <v>528</v>
          </cell>
          <cell r="X27">
            <v>3461</v>
          </cell>
          <cell r="Y27">
            <v>2014</v>
          </cell>
          <cell r="Z27">
            <v>4160</v>
          </cell>
          <cell r="AA27">
            <v>557</v>
          </cell>
          <cell r="AB27">
            <v>3603</v>
          </cell>
          <cell r="AC27">
            <v>2088</v>
          </cell>
          <cell r="AD27">
            <v>1288</v>
          </cell>
          <cell r="AE27">
            <v>173</v>
          </cell>
          <cell r="AF27">
            <v>1115</v>
          </cell>
          <cell r="AG27">
            <v>6700</v>
          </cell>
          <cell r="AH27">
            <v>910</v>
          </cell>
          <cell r="AI27">
            <v>5790</v>
          </cell>
          <cell r="AJ27">
            <v>19817</v>
          </cell>
          <cell r="AK27">
            <v>2757</v>
          </cell>
          <cell r="AL27">
            <v>17060</v>
          </cell>
          <cell r="AM27">
            <v>19853</v>
          </cell>
          <cell r="AN27">
            <v>2750</v>
          </cell>
          <cell r="AO27">
            <v>17103</v>
          </cell>
          <cell r="AP27">
            <v>27695</v>
          </cell>
          <cell r="AQ27">
            <v>23906</v>
          </cell>
          <cell r="AR27">
            <v>37401</v>
          </cell>
          <cell r="AS27">
            <v>50794</v>
          </cell>
          <cell r="AT27">
            <v>49155</v>
          </cell>
          <cell r="AU27">
            <v>4264</v>
          </cell>
          <cell r="AV27">
            <v>61270</v>
          </cell>
          <cell r="AW27">
            <v>9026</v>
          </cell>
          <cell r="AX27">
            <v>2072</v>
          </cell>
          <cell r="AY27">
            <v>1593</v>
          </cell>
          <cell r="AZ27">
            <v>14409</v>
          </cell>
          <cell r="BA27">
            <v>23695</v>
          </cell>
          <cell r="BB27">
            <v>23059</v>
          </cell>
          <cell r="BC27">
            <v>11856</v>
          </cell>
          <cell r="BD27">
            <v>1680</v>
          </cell>
          <cell r="BE27">
            <v>10176</v>
          </cell>
          <cell r="BF27">
            <v>20434</v>
          </cell>
          <cell r="BG27">
            <v>3125</v>
          </cell>
          <cell r="BH27">
            <v>17309</v>
          </cell>
          <cell r="BI27">
            <v>19203</v>
          </cell>
          <cell r="BJ27">
            <v>3367</v>
          </cell>
          <cell r="BK27">
            <v>15836</v>
          </cell>
          <cell r="BL27">
            <v>6650</v>
          </cell>
          <cell r="BM27">
            <v>908</v>
          </cell>
          <cell r="BN27">
            <v>5742</v>
          </cell>
        </row>
        <row r="28">
          <cell r="D28">
            <v>53340</v>
          </cell>
          <cell r="E28">
            <v>15516</v>
          </cell>
          <cell r="F28">
            <v>37824</v>
          </cell>
          <cell r="G28">
            <v>53482</v>
          </cell>
          <cell r="H28">
            <v>15577</v>
          </cell>
          <cell r="I28">
            <v>37905</v>
          </cell>
          <cell r="J28">
            <v>41662</v>
          </cell>
          <cell r="K28">
            <v>12946</v>
          </cell>
          <cell r="L28">
            <v>28716</v>
          </cell>
          <cell r="M28">
            <v>41580</v>
          </cell>
          <cell r="N28">
            <v>12964</v>
          </cell>
          <cell r="O28">
            <v>28616</v>
          </cell>
          <cell r="P28">
            <v>11678</v>
          </cell>
          <cell r="Q28">
            <v>2570</v>
          </cell>
          <cell r="R28">
            <v>9108</v>
          </cell>
          <cell r="S28">
            <v>11902</v>
          </cell>
          <cell r="T28">
            <v>2613</v>
          </cell>
          <cell r="U28">
            <v>9289</v>
          </cell>
          <cell r="V28">
            <v>2416</v>
          </cell>
          <cell r="W28">
            <v>496</v>
          </cell>
          <cell r="X28">
            <v>1920</v>
          </cell>
          <cell r="Y28">
            <v>1207</v>
          </cell>
          <cell r="Z28">
            <v>2573</v>
          </cell>
          <cell r="AA28">
            <v>538</v>
          </cell>
          <cell r="AB28">
            <v>2035</v>
          </cell>
          <cell r="AC28">
            <v>1300</v>
          </cell>
          <cell r="AD28">
            <v>590</v>
          </cell>
          <cell r="AE28">
            <v>142</v>
          </cell>
          <cell r="AF28">
            <v>448</v>
          </cell>
          <cell r="AG28">
            <v>3127</v>
          </cell>
          <cell r="AH28">
            <v>747</v>
          </cell>
          <cell r="AI28">
            <v>2380</v>
          </cell>
          <cell r="AJ28">
            <v>9975</v>
          </cell>
          <cell r="AK28">
            <v>2213</v>
          </cell>
          <cell r="AL28">
            <v>7762</v>
          </cell>
          <cell r="AM28">
            <v>10079</v>
          </cell>
          <cell r="AN28">
            <v>2228</v>
          </cell>
          <cell r="AO28">
            <v>7851</v>
          </cell>
          <cell r="AP28">
            <v>14002</v>
          </cell>
          <cell r="AQ28">
            <v>13295</v>
          </cell>
          <cell r="AR28">
            <v>21533</v>
          </cell>
          <cell r="AS28">
            <v>26773</v>
          </cell>
          <cell r="AT28">
            <v>26709</v>
          </cell>
          <cell r="AU28">
            <v>2590</v>
          </cell>
          <cell r="AV28">
            <v>28084</v>
          </cell>
          <cell r="AW28">
            <v>4504</v>
          </cell>
          <cell r="AX28">
            <v>1273</v>
          </cell>
          <cell r="AY28">
            <v>960</v>
          </cell>
          <cell r="AZ28">
            <v>6764</v>
          </cell>
          <cell r="BA28">
            <v>13271</v>
          </cell>
          <cell r="BB28">
            <v>9955</v>
          </cell>
          <cell r="BC28">
            <v>6202</v>
          </cell>
          <cell r="BD28">
            <v>1327</v>
          </cell>
          <cell r="BE28">
            <v>4875</v>
          </cell>
          <cell r="BF28">
            <v>10064</v>
          </cell>
          <cell r="BG28">
            <v>3183</v>
          </cell>
          <cell r="BH28">
            <v>6881</v>
          </cell>
          <cell r="BI28">
            <v>10191</v>
          </cell>
          <cell r="BJ28">
            <v>3017</v>
          </cell>
          <cell r="BK28">
            <v>7174</v>
          </cell>
          <cell r="BL28">
            <v>4541</v>
          </cell>
          <cell r="BM28">
            <v>1444</v>
          </cell>
          <cell r="BN28">
            <v>3097</v>
          </cell>
        </row>
        <row r="29">
          <cell r="D29">
            <v>66284</v>
          </cell>
          <cell r="E29">
            <v>14428</v>
          </cell>
          <cell r="F29">
            <v>51856</v>
          </cell>
          <cell r="G29">
            <v>66432</v>
          </cell>
          <cell r="H29">
            <v>14466</v>
          </cell>
          <cell r="I29">
            <v>51966</v>
          </cell>
          <cell r="J29">
            <v>51147</v>
          </cell>
          <cell r="K29">
            <v>11784</v>
          </cell>
          <cell r="L29">
            <v>39363</v>
          </cell>
          <cell r="M29">
            <v>51070</v>
          </cell>
          <cell r="N29">
            <v>11756</v>
          </cell>
          <cell r="O29">
            <v>39314</v>
          </cell>
          <cell r="P29">
            <v>15137</v>
          </cell>
          <cell r="Q29">
            <v>2644</v>
          </cell>
          <cell r="R29">
            <v>12493</v>
          </cell>
          <cell r="S29">
            <v>15362</v>
          </cell>
          <cell r="T29">
            <v>2710</v>
          </cell>
          <cell r="U29">
            <v>12652</v>
          </cell>
          <cell r="V29">
            <v>3001</v>
          </cell>
          <cell r="W29">
            <v>620</v>
          </cell>
          <cell r="X29">
            <v>2381</v>
          </cell>
          <cell r="Y29">
            <v>1535</v>
          </cell>
          <cell r="Z29">
            <v>3123</v>
          </cell>
          <cell r="AA29">
            <v>653</v>
          </cell>
          <cell r="AB29">
            <v>2470</v>
          </cell>
          <cell r="AC29">
            <v>1593</v>
          </cell>
          <cell r="AD29">
            <v>742</v>
          </cell>
          <cell r="AE29">
            <v>118</v>
          </cell>
          <cell r="AF29">
            <v>624</v>
          </cell>
          <cell r="AG29">
            <v>3688</v>
          </cell>
          <cell r="AH29">
            <v>579</v>
          </cell>
          <cell r="AI29">
            <v>3109</v>
          </cell>
          <cell r="AJ29">
            <v>13080</v>
          </cell>
          <cell r="AK29">
            <v>2211</v>
          </cell>
          <cell r="AL29">
            <v>10869</v>
          </cell>
          <cell r="AM29">
            <v>13202</v>
          </cell>
          <cell r="AN29">
            <v>2255</v>
          </cell>
          <cell r="AO29">
            <v>10947</v>
          </cell>
          <cell r="AP29">
            <v>17605</v>
          </cell>
          <cell r="AQ29">
            <v>16449</v>
          </cell>
          <cell r="AR29">
            <v>26278</v>
          </cell>
          <cell r="AS29">
            <v>33675</v>
          </cell>
          <cell r="AT29">
            <v>32757</v>
          </cell>
          <cell r="AU29">
            <v>3218</v>
          </cell>
          <cell r="AV29">
            <v>34367</v>
          </cell>
          <cell r="AW29">
            <v>5994</v>
          </cell>
          <cell r="AX29">
            <v>1530</v>
          </cell>
          <cell r="AY29">
            <v>1238</v>
          </cell>
          <cell r="AZ29">
            <v>8495</v>
          </cell>
          <cell r="BA29">
            <v>16417</v>
          </cell>
          <cell r="BB29">
            <v>13815</v>
          </cell>
          <cell r="BC29">
            <v>8552</v>
          </cell>
          <cell r="BD29">
            <v>1479</v>
          </cell>
          <cell r="BE29">
            <v>7073</v>
          </cell>
          <cell r="BF29">
            <v>12515</v>
          </cell>
          <cell r="BG29">
            <v>2727</v>
          </cell>
          <cell r="BH29">
            <v>9788</v>
          </cell>
          <cell r="BI29">
            <v>12701</v>
          </cell>
          <cell r="BJ29">
            <v>2761</v>
          </cell>
          <cell r="BK29">
            <v>9940</v>
          </cell>
          <cell r="BL29">
            <v>5631</v>
          </cell>
          <cell r="BM29">
            <v>1273</v>
          </cell>
          <cell r="BN29">
            <v>4358</v>
          </cell>
        </row>
        <row r="30">
          <cell r="D30">
            <v>55499</v>
          </cell>
          <cell r="E30">
            <v>19496</v>
          </cell>
          <cell r="F30">
            <v>36003</v>
          </cell>
          <cell r="G30">
            <v>55630</v>
          </cell>
          <cell r="H30">
            <v>19500</v>
          </cell>
          <cell r="I30">
            <v>36130</v>
          </cell>
          <cell r="J30">
            <v>45980</v>
          </cell>
          <cell r="K30">
            <v>16253</v>
          </cell>
          <cell r="L30">
            <v>29727</v>
          </cell>
          <cell r="M30">
            <v>45987</v>
          </cell>
          <cell r="N30">
            <v>16202</v>
          </cell>
          <cell r="O30">
            <v>29785</v>
          </cell>
          <cell r="P30">
            <v>9519</v>
          </cell>
          <cell r="Q30">
            <v>3243</v>
          </cell>
          <cell r="R30">
            <v>6276</v>
          </cell>
          <cell r="S30">
            <v>9643</v>
          </cell>
          <cell r="T30">
            <v>3298</v>
          </cell>
          <cell r="U30">
            <v>6345</v>
          </cell>
          <cell r="V30">
            <v>1970</v>
          </cell>
          <cell r="W30">
            <v>667</v>
          </cell>
          <cell r="X30">
            <v>1303</v>
          </cell>
          <cell r="Y30">
            <v>985</v>
          </cell>
          <cell r="Z30">
            <v>2037</v>
          </cell>
          <cell r="AA30">
            <v>702</v>
          </cell>
          <cell r="AB30">
            <v>1335</v>
          </cell>
          <cell r="AC30">
            <v>1030</v>
          </cell>
          <cell r="AD30">
            <v>502</v>
          </cell>
          <cell r="AE30">
            <v>169</v>
          </cell>
          <cell r="AF30">
            <v>333</v>
          </cell>
          <cell r="AG30">
            <v>2520</v>
          </cell>
          <cell r="AH30">
            <v>874</v>
          </cell>
          <cell r="AI30">
            <v>1646</v>
          </cell>
          <cell r="AJ30">
            <v>8162</v>
          </cell>
          <cell r="AK30">
            <v>2781</v>
          </cell>
          <cell r="AL30">
            <v>5381</v>
          </cell>
          <cell r="AM30">
            <v>8245</v>
          </cell>
          <cell r="AN30">
            <v>2807</v>
          </cell>
          <cell r="AO30">
            <v>5438</v>
          </cell>
          <cell r="AP30">
            <v>14251</v>
          </cell>
          <cell r="AQ30">
            <v>17615</v>
          </cell>
          <cell r="AR30">
            <v>27346</v>
          </cell>
          <cell r="AS30">
            <v>29246</v>
          </cell>
          <cell r="AT30">
            <v>26384</v>
          </cell>
          <cell r="AU30">
            <v>2042</v>
          </cell>
          <cell r="AV30">
            <v>32609</v>
          </cell>
          <cell r="AW30">
            <v>3639</v>
          </cell>
          <cell r="AX30">
            <v>1007</v>
          </cell>
          <cell r="AY30">
            <v>737</v>
          </cell>
          <cell r="AZ30">
            <v>6260</v>
          </cell>
          <cell r="BA30">
            <v>17604</v>
          </cell>
          <cell r="BB30">
            <v>8832</v>
          </cell>
          <cell r="BC30">
            <v>5087</v>
          </cell>
          <cell r="BD30">
            <v>1723</v>
          </cell>
          <cell r="BE30">
            <v>3364</v>
          </cell>
          <cell r="BF30">
            <v>8326</v>
          </cell>
          <cell r="BG30">
            <v>3314</v>
          </cell>
          <cell r="BH30">
            <v>5012</v>
          </cell>
          <cell r="BI30">
            <v>12075</v>
          </cell>
          <cell r="BJ30">
            <v>4275</v>
          </cell>
          <cell r="BK30">
            <v>7800</v>
          </cell>
          <cell r="BL30">
            <v>8259</v>
          </cell>
          <cell r="BM30">
            <v>1898</v>
          </cell>
          <cell r="BN30">
            <v>6361</v>
          </cell>
        </row>
        <row r="31">
          <cell r="D31">
            <v>125557</v>
          </cell>
          <cell r="E31">
            <v>33464</v>
          </cell>
          <cell r="F31">
            <v>92093</v>
          </cell>
          <cell r="G31">
            <v>125655</v>
          </cell>
          <cell r="H31">
            <v>33462</v>
          </cell>
          <cell r="I31">
            <v>92193</v>
          </cell>
          <cell r="J31">
            <v>99185</v>
          </cell>
          <cell r="K31">
            <v>27675</v>
          </cell>
          <cell r="L31">
            <v>71510</v>
          </cell>
          <cell r="M31">
            <v>99021</v>
          </cell>
          <cell r="N31">
            <v>27596</v>
          </cell>
          <cell r="O31">
            <v>71425</v>
          </cell>
          <cell r="P31">
            <v>26372</v>
          </cell>
          <cell r="Q31">
            <v>5789</v>
          </cell>
          <cell r="R31">
            <v>20583</v>
          </cell>
          <cell r="S31">
            <v>26634</v>
          </cell>
          <cell r="T31">
            <v>5866</v>
          </cell>
          <cell r="U31">
            <v>20768</v>
          </cell>
          <cell r="V31">
            <v>5058</v>
          </cell>
          <cell r="W31">
            <v>1091</v>
          </cell>
          <cell r="X31">
            <v>3967</v>
          </cell>
          <cell r="Y31">
            <v>2577</v>
          </cell>
          <cell r="Z31">
            <v>5263</v>
          </cell>
          <cell r="AA31">
            <v>1141</v>
          </cell>
          <cell r="AB31">
            <v>4122</v>
          </cell>
          <cell r="AC31">
            <v>2684</v>
          </cell>
          <cell r="AD31">
            <v>1501</v>
          </cell>
          <cell r="AE31">
            <v>327</v>
          </cell>
          <cell r="AF31">
            <v>1174</v>
          </cell>
          <cell r="AG31">
            <v>7444</v>
          </cell>
          <cell r="AH31">
            <v>1657</v>
          </cell>
          <cell r="AI31">
            <v>5787</v>
          </cell>
          <cell r="AJ31">
            <v>22918</v>
          </cell>
          <cell r="AK31">
            <v>5077</v>
          </cell>
          <cell r="AL31">
            <v>17841</v>
          </cell>
          <cell r="AM31">
            <v>22998</v>
          </cell>
          <cell r="AN31">
            <v>5077</v>
          </cell>
          <cell r="AO31">
            <v>17921</v>
          </cell>
          <cell r="AP31">
            <v>34293</v>
          </cell>
          <cell r="AQ31">
            <v>34185</v>
          </cell>
          <cell r="AR31">
            <v>52668</v>
          </cell>
          <cell r="AS31">
            <v>65405</v>
          </cell>
          <cell r="AT31">
            <v>60250</v>
          </cell>
          <cell r="AU31">
            <v>5383</v>
          </cell>
          <cell r="AV31">
            <v>77792</v>
          </cell>
          <cell r="AW31">
            <v>10358</v>
          </cell>
          <cell r="AX31">
            <v>2579</v>
          </cell>
          <cell r="AY31">
            <v>2040</v>
          </cell>
          <cell r="AZ31">
            <v>16371</v>
          </cell>
          <cell r="BA31">
            <v>34056</v>
          </cell>
          <cell r="BB31">
            <v>24627</v>
          </cell>
          <cell r="BC31">
            <v>13926</v>
          </cell>
          <cell r="BD31">
            <v>3068</v>
          </cell>
          <cell r="BE31">
            <v>10858</v>
          </cell>
          <cell r="BF31">
            <v>23509</v>
          </cell>
          <cell r="BG31">
            <v>6768</v>
          </cell>
          <cell r="BH31">
            <v>16741</v>
          </cell>
          <cell r="BI31">
            <v>25468</v>
          </cell>
          <cell r="BJ31">
            <v>6855</v>
          </cell>
          <cell r="BK31">
            <v>18613</v>
          </cell>
          <cell r="BL31">
            <v>11027</v>
          </cell>
          <cell r="BM31">
            <v>3035</v>
          </cell>
          <cell r="BN31">
            <v>7992</v>
          </cell>
        </row>
        <row r="32">
          <cell r="D32">
            <v>51940</v>
          </cell>
          <cell r="E32">
            <v>13332</v>
          </cell>
          <cell r="F32">
            <v>38608</v>
          </cell>
          <cell r="G32">
            <v>52124</v>
          </cell>
          <cell r="H32">
            <v>13387</v>
          </cell>
          <cell r="I32">
            <v>38737</v>
          </cell>
          <cell r="J32">
            <v>41163</v>
          </cell>
          <cell r="K32">
            <v>11296</v>
          </cell>
          <cell r="L32">
            <v>29867</v>
          </cell>
          <cell r="M32">
            <v>41192</v>
          </cell>
          <cell r="N32">
            <v>11325</v>
          </cell>
          <cell r="O32">
            <v>29867</v>
          </cell>
          <cell r="P32">
            <v>10777</v>
          </cell>
          <cell r="Q32">
            <v>2036</v>
          </cell>
          <cell r="R32">
            <v>8741</v>
          </cell>
          <cell r="S32">
            <v>10932</v>
          </cell>
          <cell r="T32">
            <v>2062</v>
          </cell>
          <cell r="U32">
            <v>8870</v>
          </cell>
          <cell r="V32">
            <v>2069</v>
          </cell>
          <cell r="W32">
            <v>373</v>
          </cell>
          <cell r="X32">
            <v>1696</v>
          </cell>
          <cell r="Y32">
            <v>1023</v>
          </cell>
          <cell r="Z32">
            <v>2198</v>
          </cell>
          <cell r="AA32">
            <v>393</v>
          </cell>
          <cell r="AB32">
            <v>1805</v>
          </cell>
          <cell r="AC32">
            <v>1079</v>
          </cell>
          <cell r="AD32">
            <v>579</v>
          </cell>
          <cell r="AE32">
            <v>110</v>
          </cell>
          <cell r="AF32">
            <v>469</v>
          </cell>
          <cell r="AG32">
            <v>2910</v>
          </cell>
          <cell r="AH32">
            <v>638</v>
          </cell>
          <cell r="AI32">
            <v>2272</v>
          </cell>
          <cell r="AJ32">
            <v>9333</v>
          </cell>
          <cell r="AK32">
            <v>1785</v>
          </cell>
          <cell r="AL32">
            <v>7548</v>
          </cell>
          <cell r="AM32">
            <v>9399</v>
          </cell>
          <cell r="AN32">
            <v>1789</v>
          </cell>
          <cell r="AO32">
            <v>7610</v>
          </cell>
          <cell r="AP32">
            <v>13719</v>
          </cell>
          <cell r="AQ32">
            <v>14065</v>
          </cell>
          <cell r="AR32">
            <v>22651</v>
          </cell>
          <cell r="AS32">
            <v>26503</v>
          </cell>
          <cell r="AT32">
            <v>25621</v>
          </cell>
          <cell r="AU32">
            <v>2328</v>
          </cell>
          <cell r="AV32">
            <v>29895</v>
          </cell>
          <cell r="AW32">
            <v>4270</v>
          </cell>
          <cell r="AX32">
            <v>1119</v>
          </cell>
          <cell r="AY32">
            <v>901</v>
          </cell>
          <cell r="AZ32">
            <v>6140</v>
          </cell>
          <cell r="BA32">
            <v>14073</v>
          </cell>
          <cell r="BB32">
            <v>9913</v>
          </cell>
          <cell r="BC32">
            <v>5825</v>
          </cell>
          <cell r="BD32">
            <v>1031</v>
          </cell>
          <cell r="BE32">
            <v>4794</v>
          </cell>
          <cell r="BF32">
            <v>9156</v>
          </cell>
          <cell r="BG32">
            <v>2683</v>
          </cell>
          <cell r="BH32">
            <v>6473</v>
          </cell>
          <cell r="BI32">
            <v>11091</v>
          </cell>
          <cell r="BJ32">
            <v>3125</v>
          </cell>
          <cell r="BK32">
            <v>7966</v>
          </cell>
          <cell r="BL32">
            <v>4879</v>
          </cell>
          <cell r="BM32">
            <v>802</v>
          </cell>
          <cell r="BN32">
            <v>4077</v>
          </cell>
        </row>
        <row r="33">
          <cell r="D33">
            <v>69080</v>
          </cell>
          <cell r="E33">
            <v>15830</v>
          </cell>
          <cell r="F33">
            <v>53250</v>
          </cell>
          <cell r="G33">
            <v>69289</v>
          </cell>
          <cell r="H33">
            <v>15838</v>
          </cell>
          <cell r="I33">
            <v>53451</v>
          </cell>
          <cell r="J33">
            <v>55340</v>
          </cell>
          <cell r="K33">
            <v>12766</v>
          </cell>
          <cell r="L33">
            <v>42574</v>
          </cell>
          <cell r="M33">
            <v>55385</v>
          </cell>
          <cell r="N33">
            <v>12754</v>
          </cell>
          <cell r="O33">
            <v>42631</v>
          </cell>
          <cell r="P33">
            <v>13740</v>
          </cell>
          <cell r="Q33">
            <v>3064</v>
          </cell>
          <cell r="R33">
            <v>10676</v>
          </cell>
          <cell r="S33">
            <v>13904</v>
          </cell>
          <cell r="T33">
            <v>3084</v>
          </cell>
          <cell r="U33">
            <v>10820</v>
          </cell>
          <cell r="V33">
            <v>2794</v>
          </cell>
          <cell r="W33">
            <v>533</v>
          </cell>
          <cell r="X33">
            <v>2261</v>
          </cell>
          <cell r="Y33">
            <v>1438</v>
          </cell>
          <cell r="Z33">
            <v>2882</v>
          </cell>
          <cell r="AA33">
            <v>549</v>
          </cell>
          <cell r="AB33">
            <v>2333</v>
          </cell>
          <cell r="AC33">
            <v>1494</v>
          </cell>
          <cell r="AD33">
            <v>715</v>
          </cell>
          <cell r="AE33">
            <v>172</v>
          </cell>
          <cell r="AF33">
            <v>543</v>
          </cell>
          <cell r="AG33">
            <v>3595</v>
          </cell>
          <cell r="AH33">
            <v>853</v>
          </cell>
          <cell r="AI33">
            <v>2742</v>
          </cell>
          <cell r="AJ33">
            <v>11802</v>
          </cell>
          <cell r="AK33">
            <v>2707</v>
          </cell>
          <cell r="AL33">
            <v>9095</v>
          </cell>
          <cell r="AM33">
            <v>11925</v>
          </cell>
          <cell r="AN33">
            <v>2712</v>
          </cell>
          <cell r="AO33">
            <v>9213</v>
          </cell>
          <cell r="AP33">
            <v>16665</v>
          </cell>
          <cell r="AQ33">
            <v>20899</v>
          </cell>
          <cell r="AR33">
            <v>33351</v>
          </cell>
          <cell r="AS33">
            <v>36071</v>
          </cell>
          <cell r="AT33">
            <v>33218</v>
          </cell>
          <cell r="AU33">
            <v>2888</v>
          </cell>
          <cell r="AV33">
            <v>42859</v>
          </cell>
          <cell r="AW33">
            <v>5298</v>
          </cell>
          <cell r="AX33">
            <v>1388</v>
          </cell>
          <cell r="AY33">
            <v>1099</v>
          </cell>
          <cell r="AZ33">
            <v>7341</v>
          </cell>
          <cell r="BA33">
            <v>20945</v>
          </cell>
          <cell r="BB33">
            <v>12838</v>
          </cell>
          <cell r="BC33">
            <v>7427</v>
          </cell>
          <cell r="BD33">
            <v>1682</v>
          </cell>
          <cell r="BE33">
            <v>5745</v>
          </cell>
          <cell r="BF33">
            <v>10599</v>
          </cell>
          <cell r="BG33">
            <v>2567</v>
          </cell>
          <cell r="BH33">
            <v>8032</v>
          </cell>
          <cell r="BI33">
            <v>13501</v>
          </cell>
          <cell r="BJ33">
            <v>2902</v>
          </cell>
          <cell r="BK33">
            <v>10599</v>
          </cell>
          <cell r="BL33">
            <v>10587</v>
          </cell>
          <cell r="BM33">
            <v>1910</v>
          </cell>
          <cell r="BN33">
            <v>8677</v>
          </cell>
        </row>
        <row r="34">
          <cell r="D34">
            <v>93177</v>
          </cell>
          <cell r="E34">
            <v>18821</v>
          </cell>
          <cell r="F34">
            <v>74356</v>
          </cell>
          <cell r="G34">
            <v>93196</v>
          </cell>
          <cell r="H34">
            <v>18758</v>
          </cell>
          <cell r="I34">
            <v>74438</v>
          </cell>
          <cell r="J34">
            <v>71310</v>
          </cell>
          <cell r="K34">
            <v>15203</v>
          </cell>
          <cell r="L34">
            <v>56107</v>
          </cell>
          <cell r="M34">
            <v>71050</v>
          </cell>
          <cell r="N34">
            <v>15102</v>
          </cell>
          <cell r="O34">
            <v>55948</v>
          </cell>
          <cell r="P34">
            <v>21867</v>
          </cell>
          <cell r="Q34">
            <v>3618</v>
          </cell>
          <cell r="R34">
            <v>18249</v>
          </cell>
          <cell r="S34">
            <v>22146</v>
          </cell>
          <cell r="T34">
            <v>3656</v>
          </cell>
          <cell r="U34">
            <v>18490</v>
          </cell>
          <cell r="V34">
            <v>4736</v>
          </cell>
          <cell r="W34">
            <v>793</v>
          </cell>
          <cell r="X34">
            <v>3943</v>
          </cell>
          <cell r="Y34">
            <v>2353</v>
          </cell>
          <cell r="Z34">
            <v>4863</v>
          </cell>
          <cell r="AA34">
            <v>819</v>
          </cell>
          <cell r="AB34">
            <v>4044</v>
          </cell>
          <cell r="AC34">
            <v>2425</v>
          </cell>
          <cell r="AD34">
            <v>1172</v>
          </cell>
          <cell r="AE34">
            <v>217</v>
          </cell>
          <cell r="AF34">
            <v>955</v>
          </cell>
          <cell r="AG34">
            <v>5639</v>
          </cell>
          <cell r="AH34">
            <v>949</v>
          </cell>
          <cell r="AI34">
            <v>4690</v>
          </cell>
          <cell r="AJ34">
            <v>18602</v>
          </cell>
          <cell r="AK34">
            <v>3066</v>
          </cell>
          <cell r="AL34">
            <v>15536</v>
          </cell>
          <cell r="AM34">
            <v>18819</v>
          </cell>
          <cell r="AN34">
            <v>3084</v>
          </cell>
          <cell r="AO34">
            <v>15735</v>
          </cell>
          <cell r="AP34">
            <v>23854</v>
          </cell>
          <cell r="AQ34">
            <v>24503</v>
          </cell>
          <cell r="AR34">
            <v>39048</v>
          </cell>
          <cell r="AS34">
            <v>47605</v>
          </cell>
          <cell r="AT34">
            <v>45591</v>
          </cell>
          <cell r="AU34">
            <v>4922</v>
          </cell>
          <cell r="AV34">
            <v>55546</v>
          </cell>
          <cell r="AW34">
            <v>8361</v>
          </cell>
          <cell r="AX34">
            <v>2438</v>
          </cell>
          <cell r="AY34">
            <v>1785</v>
          </cell>
          <cell r="AZ34">
            <v>10558</v>
          </cell>
          <cell r="BA34">
            <v>24463</v>
          </cell>
          <cell r="BB34">
            <v>18737</v>
          </cell>
          <cell r="BC34">
            <v>11643</v>
          </cell>
          <cell r="BD34">
            <v>1888</v>
          </cell>
          <cell r="BE34">
            <v>9755</v>
          </cell>
          <cell r="BF34">
            <v>16033</v>
          </cell>
          <cell r="BG34">
            <v>3527</v>
          </cell>
          <cell r="BH34">
            <v>12506</v>
          </cell>
          <cell r="BI34">
            <v>17966</v>
          </cell>
          <cell r="BJ34">
            <v>3839</v>
          </cell>
          <cell r="BK34">
            <v>14127</v>
          </cell>
          <cell r="BL34">
            <v>9582</v>
          </cell>
          <cell r="BM34">
            <v>1791</v>
          </cell>
          <cell r="BN34">
            <v>7791</v>
          </cell>
        </row>
        <row r="35">
          <cell r="D35">
            <v>100118</v>
          </cell>
          <cell r="E35">
            <v>37725</v>
          </cell>
          <cell r="F35">
            <v>62393</v>
          </cell>
          <cell r="G35">
            <v>100099</v>
          </cell>
          <cell r="H35">
            <v>37599</v>
          </cell>
          <cell r="I35">
            <v>62500</v>
          </cell>
          <cell r="J35">
            <v>80533</v>
          </cell>
          <cell r="K35">
            <v>30607</v>
          </cell>
          <cell r="L35">
            <v>49926</v>
          </cell>
          <cell r="M35">
            <v>80210</v>
          </cell>
          <cell r="N35">
            <v>30351</v>
          </cell>
          <cell r="O35">
            <v>49859</v>
          </cell>
          <cell r="P35">
            <v>19585</v>
          </cell>
          <cell r="Q35">
            <v>7118</v>
          </cell>
          <cell r="R35">
            <v>12467</v>
          </cell>
          <cell r="S35">
            <v>19889</v>
          </cell>
          <cell r="T35">
            <v>7248</v>
          </cell>
          <cell r="U35">
            <v>12641</v>
          </cell>
          <cell r="V35">
            <v>4229</v>
          </cell>
          <cell r="W35">
            <v>1461</v>
          </cell>
          <cell r="X35">
            <v>2768</v>
          </cell>
          <cell r="Y35">
            <v>2192</v>
          </cell>
          <cell r="Z35">
            <v>4353</v>
          </cell>
          <cell r="AA35">
            <v>1503</v>
          </cell>
          <cell r="AB35">
            <v>2850</v>
          </cell>
          <cell r="AC35">
            <v>2262</v>
          </cell>
          <cell r="AD35">
            <v>933</v>
          </cell>
          <cell r="AE35">
            <v>279</v>
          </cell>
          <cell r="AF35">
            <v>654</v>
          </cell>
          <cell r="AG35">
            <v>4816</v>
          </cell>
          <cell r="AH35">
            <v>1601</v>
          </cell>
          <cell r="AI35">
            <v>3215</v>
          </cell>
          <cell r="AJ35">
            <v>16645</v>
          </cell>
          <cell r="AK35">
            <v>6114</v>
          </cell>
          <cell r="AL35">
            <v>10531</v>
          </cell>
          <cell r="AM35">
            <v>16897</v>
          </cell>
          <cell r="AN35">
            <v>6207</v>
          </cell>
          <cell r="AO35">
            <v>10690</v>
          </cell>
          <cell r="AP35">
            <v>25381</v>
          </cell>
          <cell r="AQ35">
            <v>28915</v>
          </cell>
          <cell r="AR35">
            <v>46551</v>
          </cell>
          <cell r="AS35">
            <v>51480</v>
          </cell>
          <cell r="AT35">
            <v>48619</v>
          </cell>
          <cell r="AU35">
            <v>4285</v>
          </cell>
          <cell r="AV35">
            <v>64252</v>
          </cell>
          <cell r="AW35">
            <v>7562</v>
          </cell>
          <cell r="AX35">
            <v>2091</v>
          </cell>
          <cell r="AY35">
            <v>1570</v>
          </cell>
          <cell r="AZ35">
            <v>11450</v>
          </cell>
          <cell r="BA35">
            <v>28807</v>
          </cell>
          <cell r="BB35">
            <v>15689</v>
          </cell>
          <cell r="BC35">
            <v>10721</v>
          </cell>
          <cell r="BD35">
            <v>4145</v>
          </cell>
          <cell r="BE35">
            <v>6576</v>
          </cell>
          <cell r="BF35">
            <v>16830</v>
          </cell>
          <cell r="BG35">
            <v>6912</v>
          </cell>
          <cell r="BH35">
            <v>9918</v>
          </cell>
          <cell r="BI35">
            <v>20792</v>
          </cell>
          <cell r="BJ35">
            <v>7734</v>
          </cell>
          <cell r="BK35">
            <v>13058</v>
          </cell>
          <cell r="BL35">
            <v>12473</v>
          </cell>
          <cell r="BM35">
            <v>3461</v>
          </cell>
          <cell r="BN35">
            <v>9012</v>
          </cell>
        </row>
        <row r="36">
          <cell r="D36">
            <v>91744</v>
          </cell>
          <cell r="E36">
            <v>21801</v>
          </cell>
          <cell r="F36">
            <v>69943</v>
          </cell>
          <cell r="G36">
            <v>91642</v>
          </cell>
          <cell r="H36">
            <v>21758</v>
          </cell>
          <cell r="I36">
            <v>69884</v>
          </cell>
          <cell r="J36">
            <v>71472</v>
          </cell>
          <cell r="K36">
            <v>17446</v>
          </cell>
          <cell r="L36">
            <v>54026</v>
          </cell>
          <cell r="M36">
            <v>71250</v>
          </cell>
          <cell r="N36">
            <v>17366</v>
          </cell>
          <cell r="O36">
            <v>53884</v>
          </cell>
          <cell r="P36">
            <v>20272</v>
          </cell>
          <cell r="Q36">
            <v>4355</v>
          </cell>
          <cell r="R36">
            <v>15917</v>
          </cell>
          <cell r="S36">
            <v>20392</v>
          </cell>
          <cell r="T36">
            <v>4392</v>
          </cell>
          <cell r="U36">
            <v>16000</v>
          </cell>
          <cell r="V36">
            <v>3675</v>
          </cell>
          <cell r="W36">
            <v>895</v>
          </cell>
          <cell r="X36">
            <v>2780</v>
          </cell>
          <cell r="Y36">
            <v>1927</v>
          </cell>
          <cell r="Z36">
            <v>3854</v>
          </cell>
          <cell r="AA36">
            <v>935</v>
          </cell>
          <cell r="AB36">
            <v>2919</v>
          </cell>
          <cell r="AC36">
            <v>2017</v>
          </cell>
          <cell r="AD36">
            <v>1245</v>
          </cell>
          <cell r="AE36">
            <v>282</v>
          </cell>
          <cell r="AF36">
            <v>963</v>
          </cell>
          <cell r="AG36">
            <v>5912</v>
          </cell>
          <cell r="AH36">
            <v>1213</v>
          </cell>
          <cell r="AI36">
            <v>4699</v>
          </cell>
          <cell r="AJ36">
            <v>17712</v>
          </cell>
          <cell r="AK36">
            <v>3730</v>
          </cell>
          <cell r="AL36">
            <v>13982</v>
          </cell>
          <cell r="AM36">
            <v>17725</v>
          </cell>
          <cell r="AN36">
            <v>3747</v>
          </cell>
          <cell r="AO36">
            <v>13978</v>
          </cell>
          <cell r="AP36">
            <v>24504</v>
          </cell>
          <cell r="AQ36">
            <v>23113</v>
          </cell>
          <cell r="AR36">
            <v>36986</v>
          </cell>
          <cell r="AS36">
            <v>46790</v>
          </cell>
          <cell r="AT36">
            <v>44852</v>
          </cell>
          <cell r="AU36">
            <v>3905</v>
          </cell>
          <cell r="AV36">
            <v>55502</v>
          </cell>
          <cell r="AW36">
            <v>8141</v>
          </cell>
          <cell r="AX36">
            <v>1837</v>
          </cell>
          <cell r="AY36">
            <v>1543</v>
          </cell>
          <cell r="AZ36">
            <v>12273</v>
          </cell>
          <cell r="BA36">
            <v>22997</v>
          </cell>
          <cell r="BB36">
            <v>18379</v>
          </cell>
          <cell r="BC36">
            <v>10627</v>
          </cell>
          <cell r="BD36">
            <v>2243</v>
          </cell>
          <cell r="BE36">
            <v>8384</v>
          </cell>
          <cell r="BF36">
            <v>17533</v>
          </cell>
          <cell r="BG36">
            <v>4469</v>
          </cell>
          <cell r="BH36">
            <v>13064</v>
          </cell>
          <cell r="BI36">
            <v>17504</v>
          </cell>
          <cell r="BJ36">
            <v>4170</v>
          </cell>
          <cell r="BK36">
            <v>13334</v>
          </cell>
          <cell r="BL36">
            <v>7379</v>
          </cell>
          <cell r="BM36">
            <v>1663</v>
          </cell>
          <cell r="BN36">
            <v>5716</v>
          </cell>
        </row>
        <row r="37">
          <cell r="D37">
            <v>42742</v>
          </cell>
          <cell r="E37">
            <v>7520</v>
          </cell>
          <cell r="F37">
            <v>35222</v>
          </cell>
          <cell r="G37">
            <v>42891</v>
          </cell>
          <cell r="H37">
            <v>7527</v>
          </cell>
          <cell r="I37">
            <v>35364</v>
          </cell>
          <cell r="J37">
            <v>32877</v>
          </cell>
          <cell r="K37">
            <v>5931</v>
          </cell>
          <cell r="L37">
            <v>26946</v>
          </cell>
          <cell r="M37">
            <v>32885</v>
          </cell>
          <cell r="N37">
            <v>5933</v>
          </cell>
          <cell r="O37">
            <v>26952</v>
          </cell>
          <cell r="P37">
            <v>9865</v>
          </cell>
          <cell r="Q37">
            <v>1589</v>
          </cell>
          <cell r="R37">
            <v>8276</v>
          </cell>
          <cell r="S37">
            <v>10006</v>
          </cell>
          <cell r="T37">
            <v>1594</v>
          </cell>
          <cell r="U37">
            <v>8412</v>
          </cell>
          <cell r="V37">
            <v>1969</v>
          </cell>
          <cell r="W37">
            <v>298</v>
          </cell>
          <cell r="X37">
            <v>1671</v>
          </cell>
          <cell r="Y37">
            <v>974</v>
          </cell>
          <cell r="Z37">
            <v>2037</v>
          </cell>
          <cell r="AA37">
            <v>304</v>
          </cell>
          <cell r="AB37">
            <v>1733</v>
          </cell>
          <cell r="AC37">
            <v>1023</v>
          </cell>
          <cell r="AD37">
            <v>509</v>
          </cell>
          <cell r="AE37">
            <v>92</v>
          </cell>
          <cell r="AF37">
            <v>417</v>
          </cell>
          <cell r="AG37">
            <v>2569</v>
          </cell>
          <cell r="AH37">
            <v>420</v>
          </cell>
          <cell r="AI37">
            <v>2149</v>
          </cell>
          <cell r="AJ37">
            <v>8548</v>
          </cell>
          <cell r="AK37">
            <v>1382</v>
          </cell>
          <cell r="AL37">
            <v>7166</v>
          </cell>
          <cell r="AM37">
            <v>8636</v>
          </cell>
          <cell r="AN37">
            <v>1386</v>
          </cell>
          <cell r="AO37">
            <v>7250</v>
          </cell>
          <cell r="AP37">
            <v>10893</v>
          </cell>
          <cell r="AQ37">
            <v>11693</v>
          </cell>
          <cell r="AR37">
            <v>18839</v>
          </cell>
          <cell r="AS37">
            <v>21974</v>
          </cell>
          <cell r="AT37">
            <v>20917</v>
          </cell>
          <cell r="AU37">
            <v>2146</v>
          </cell>
          <cell r="AV37">
            <v>26488</v>
          </cell>
          <cell r="AW37">
            <v>3864</v>
          </cell>
          <cell r="AX37">
            <v>1014</v>
          </cell>
          <cell r="AY37">
            <v>815</v>
          </cell>
          <cell r="AZ37">
            <v>4570</v>
          </cell>
          <cell r="BA37">
            <v>11710</v>
          </cell>
          <cell r="BB37">
            <v>8865</v>
          </cell>
          <cell r="BC37">
            <v>5400</v>
          </cell>
          <cell r="BD37">
            <v>870</v>
          </cell>
          <cell r="BE37">
            <v>4530</v>
          </cell>
          <cell r="BF37">
            <v>6750</v>
          </cell>
          <cell r="BG37">
            <v>1391</v>
          </cell>
          <cell r="BH37">
            <v>5359</v>
          </cell>
          <cell r="BI37">
            <v>8828</v>
          </cell>
          <cell r="BJ37">
            <v>1462</v>
          </cell>
          <cell r="BK37">
            <v>7366</v>
          </cell>
          <cell r="BL37">
            <v>4936</v>
          </cell>
          <cell r="BM37">
            <v>561</v>
          </cell>
          <cell r="BN37">
            <v>4375</v>
          </cell>
        </row>
        <row r="38">
          <cell r="D38">
            <v>71277</v>
          </cell>
          <cell r="E38">
            <v>8559</v>
          </cell>
          <cell r="F38">
            <v>62718</v>
          </cell>
          <cell r="G38">
            <v>71396</v>
          </cell>
          <cell r="H38">
            <v>8585</v>
          </cell>
          <cell r="I38">
            <v>62811</v>
          </cell>
          <cell r="J38">
            <v>55034</v>
          </cell>
          <cell r="K38">
            <v>6906</v>
          </cell>
          <cell r="L38">
            <v>48128</v>
          </cell>
          <cell r="M38">
            <v>54923</v>
          </cell>
          <cell r="N38">
            <v>6899</v>
          </cell>
          <cell r="O38">
            <v>48024</v>
          </cell>
          <cell r="P38">
            <v>16243</v>
          </cell>
          <cell r="Q38">
            <v>1653</v>
          </cell>
          <cell r="R38">
            <v>14590</v>
          </cell>
          <cell r="S38">
            <v>16473</v>
          </cell>
          <cell r="T38">
            <v>1686</v>
          </cell>
          <cell r="U38">
            <v>14787</v>
          </cell>
          <cell r="V38">
            <v>3356</v>
          </cell>
          <cell r="W38">
            <v>336</v>
          </cell>
          <cell r="X38">
            <v>3020</v>
          </cell>
          <cell r="Y38">
            <v>1697</v>
          </cell>
          <cell r="Z38">
            <v>3479</v>
          </cell>
          <cell r="AA38">
            <v>363</v>
          </cell>
          <cell r="AB38">
            <v>3116</v>
          </cell>
          <cell r="AC38">
            <v>1748</v>
          </cell>
          <cell r="AD38">
            <v>826</v>
          </cell>
          <cell r="AE38">
            <v>88</v>
          </cell>
          <cell r="AF38">
            <v>738</v>
          </cell>
          <cell r="AG38">
            <v>4287</v>
          </cell>
          <cell r="AH38">
            <v>451</v>
          </cell>
          <cell r="AI38">
            <v>3836</v>
          </cell>
          <cell r="AJ38">
            <v>13925</v>
          </cell>
          <cell r="AK38">
            <v>1417</v>
          </cell>
          <cell r="AL38">
            <v>12508</v>
          </cell>
          <cell r="AM38">
            <v>14079</v>
          </cell>
          <cell r="AN38">
            <v>1427</v>
          </cell>
          <cell r="AO38">
            <v>12652</v>
          </cell>
          <cell r="AP38">
            <v>17909</v>
          </cell>
          <cell r="AQ38">
            <v>18424</v>
          </cell>
          <cell r="AR38">
            <v>30194</v>
          </cell>
          <cell r="AS38">
            <v>35989</v>
          </cell>
          <cell r="AT38">
            <v>35407</v>
          </cell>
          <cell r="AU38">
            <v>3544</v>
          </cell>
          <cell r="AV38">
            <v>44206</v>
          </cell>
          <cell r="AW38">
            <v>6382</v>
          </cell>
          <cell r="AX38">
            <v>1731</v>
          </cell>
          <cell r="AY38">
            <v>1325</v>
          </cell>
          <cell r="AZ38">
            <v>8143</v>
          </cell>
          <cell r="BA38">
            <v>18408</v>
          </cell>
          <cell r="BB38">
            <v>15649</v>
          </cell>
          <cell r="BC38">
            <v>8708</v>
          </cell>
          <cell r="BD38">
            <v>872</v>
          </cell>
          <cell r="BE38">
            <v>7836</v>
          </cell>
          <cell r="BF38">
            <v>12706</v>
          </cell>
          <cell r="BG38">
            <v>1597</v>
          </cell>
          <cell r="BH38">
            <v>11109</v>
          </cell>
          <cell r="BI38">
            <v>13305</v>
          </cell>
          <cell r="BJ38">
            <v>1743</v>
          </cell>
          <cell r="BK38">
            <v>11562</v>
          </cell>
          <cell r="BL38">
            <v>6625</v>
          </cell>
          <cell r="BM38">
            <v>613</v>
          </cell>
          <cell r="BN38">
            <v>6012</v>
          </cell>
        </row>
        <row r="39">
          <cell r="D39">
            <v>44069</v>
          </cell>
          <cell r="E39">
            <v>15015</v>
          </cell>
          <cell r="F39">
            <v>29054</v>
          </cell>
          <cell r="G39">
            <v>44091</v>
          </cell>
          <cell r="H39">
            <v>14973</v>
          </cell>
          <cell r="I39">
            <v>29118</v>
          </cell>
          <cell r="J39">
            <v>35242</v>
          </cell>
          <cell r="K39">
            <v>12057</v>
          </cell>
          <cell r="L39">
            <v>23185</v>
          </cell>
          <cell r="M39">
            <v>35166</v>
          </cell>
          <cell r="N39">
            <v>11996</v>
          </cell>
          <cell r="O39">
            <v>23170</v>
          </cell>
          <cell r="P39">
            <v>8827</v>
          </cell>
          <cell r="Q39">
            <v>2958</v>
          </cell>
          <cell r="R39">
            <v>5869</v>
          </cell>
          <cell r="S39">
            <v>8925</v>
          </cell>
          <cell r="T39">
            <v>2977</v>
          </cell>
          <cell r="U39">
            <v>5948</v>
          </cell>
          <cell r="V39">
            <v>1806</v>
          </cell>
          <cell r="W39">
            <v>603</v>
          </cell>
          <cell r="X39">
            <v>1203</v>
          </cell>
          <cell r="Y39">
            <v>908</v>
          </cell>
          <cell r="Z39">
            <v>1845</v>
          </cell>
          <cell r="AA39">
            <v>636</v>
          </cell>
          <cell r="AB39">
            <v>1209</v>
          </cell>
          <cell r="AC39">
            <v>926</v>
          </cell>
          <cell r="AD39">
            <v>467</v>
          </cell>
          <cell r="AE39">
            <v>195</v>
          </cell>
          <cell r="AF39">
            <v>272</v>
          </cell>
          <cell r="AG39">
            <v>2312</v>
          </cell>
          <cell r="AH39">
            <v>822</v>
          </cell>
          <cell r="AI39">
            <v>1490</v>
          </cell>
          <cell r="AJ39">
            <v>7603</v>
          </cell>
          <cell r="AK39">
            <v>2526</v>
          </cell>
          <cell r="AL39">
            <v>5077</v>
          </cell>
          <cell r="AM39">
            <v>7680</v>
          </cell>
          <cell r="AN39">
            <v>2537</v>
          </cell>
          <cell r="AO39">
            <v>5143</v>
          </cell>
          <cell r="AP39">
            <v>11298</v>
          </cell>
          <cell r="AQ39">
            <v>12214</v>
          </cell>
          <cell r="AR39">
            <v>19390</v>
          </cell>
          <cell r="AS39">
            <v>22590</v>
          </cell>
          <cell r="AT39">
            <v>21501</v>
          </cell>
          <cell r="AU39">
            <v>1903</v>
          </cell>
          <cell r="AV39">
            <v>29344</v>
          </cell>
          <cell r="AW39">
            <v>3444</v>
          </cell>
          <cell r="AX39">
            <v>919</v>
          </cell>
          <cell r="AY39">
            <v>705</v>
          </cell>
          <cell r="AZ39">
            <v>5327</v>
          </cell>
          <cell r="BA39">
            <v>12195</v>
          </cell>
          <cell r="BB39">
            <v>7050</v>
          </cell>
          <cell r="BC39">
            <v>4767</v>
          </cell>
          <cell r="BD39">
            <v>1520</v>
          </cell>
          <cell r="BE39">
            <v>3247</v>
          </cell>
          <cell r="BF39">
            <v>7687</v>
          </cell>
          <cell r="BG39">
            <v>2850</v>
          </cell>
          <cell r="BH39">
            <v>4837</v>
          </cell>
          <cell r="BI39">
            <v>8764</v>
          </cell>
          <cell r="BJ39">
            <v>3239</v>
          </cell>
          <cell r="BK39">
            <v>5525</v>
          </cell>
          <cell r="BL39">
            <v>4777</v>
          </cell>
          <cell r="BM39">
            <v>1252</v>
          </cell>
          <cell r="BN39">
            <v>3525</v>
          </cell>
        </row>
        <row r="40">
          <cell r="D40">
            <v>73462</v>
          </cell>
          <cell r="E40">
            <v>8070</v>
          </cell>
          <cell r="F40">
            <v>65392</v>
          </cell>
          <cell r="G40">
            <v>73683</v>
          </cell>
          <cell r="H40">
            <v>8095</v>
          </cell>
          <cell r="I40">
            <v>65588</v>
          </cell>
          <cell r="J40">
            <v>56115</v>
          </cell>
          <cell r="K40">
            <v>6544</v>
          </cell>
          <cell r="L40">
            <v>49571</v>
          </cell>
          <cell r="M40">
            <v>56012</v>
          </cell>
          <cell r="N40">
            <v>6545</v>
          </cell>
          <cell r="O40">
            <v>49467</v>
          </cell>
          <cell r="P40">
            <v>17347</v>
          </cell>
          <cell r="Q40">
            <v>1526</v>
          </cell>
          <cell r="R40">
            <v>15821</v>
          </cell>
          <cell r="S40">
            <v>17671</v>
          </cell>
          <cell r="T40">
            <v>1550</v>
          </cell>
          <cell r="U40">
            <v>16121</v>
          </cell>
          <cell r="V40">
            <v>3785</v>
          </cell>
          <cell r="W40">
            <v>363</v>
          </cell>
          <cell r="X40">
            <v>3422</v>
          </cell>
          <cell r="Y40">
            <v>1938</v>
          </cell>
          <cell r="Z40">
            <v>3920</v>
          </cell>
          <cell r="AA40">
            <v>361</v>
          </cell>
          <cell r="AB40">
            <v>3559</v>
          </cell>
          <cell r="AC40">
            <v>2026</v>
          </cell>
          <cell r="AD40">
            <v>830</v>
          </cell>
          <cell r="AE40">
            <v>70</v>
          </cell>
          <cell r="AF40">
            <v>760</v>
          </cell>
          <cell r="AG40">
            <v>4312</v>
          </cell>
          <cell r="AH40">
            <v>348</v>
          </cell>
          <cell r="AI40">
            <v>3964</v>
          </cell>
          <cell r="AJ40">
            <v>14765</v>
          </cell>
          <cell r="AK40">
            <v>1283</v>
          </cell>
          <cell r="AL40">
            <v>13482</v>
          </cell>
          <cell r="AM40">
            <v>14984</v>
          </cell>
          <cell r="AN40">
            <v>1312</v>
          </cell>
          <cell r="AO40">
            <v>13672</v>
          </cell>
          <cell r="AP40">
            <v>18952</v>
          </cell>
          <cell r="AQ40">
            <v>18329</v>
          </cell>
          <cell r="AR40">
            <v>29835</v>
          </cell>
          <cell r="AS40">
            <v>37015</v>
          </cell>
          <cell r="AT40">
            <v>36668</v>
          </cell>
          <cell r="AU40">
            <v>3950</v>
          </cell>
          <cell r="AV40">
            <v>42067</v>
          </cell>
          <cell r="AW40">
            <v>6683</v>
          </cell>
          <cell r="AX40">
            <v>1894</v>
          </cell>
          <cell r="AY40">
            <v>1484</v>
          </cell>
          <cell r="AZ40">
            <v>8620</v>
          </cell>
          <cell r="BA40">
            <v>18334</v>
          </cell>
          <cell r="BB40">
            <v>16762</v>
          </cell>
          <cell r="BC40">
            <v>9438</v>
          </cell>
          <cell r="BD40">
            <v>841</v>
          </cell>
          <cell r="BE40">
            <v>8597</v>
          </cell>
          <cell r="BF40">
            <v>13493</v>
          </cell>
          <cell r="BG40">
            <v>1764</v>
          </cell>
          <cell r="BH40">
            <v>11729</v>
          </cell>
          <cell r="BI40">
            <v>13986</v>
          </cell>
          <cell r="BJ40">
            <v>1411</v>
          </cell>
          <cell r="BK40">
            <v>12575</v>
          </cell>
          <cell r="BL40">
            <v>6474</v>
          </cell>
          <cell r="BM40">
            <v>576</v>
          </cell>
          <cell r="BN40">
            <v>5898</v>
          </cell>
        </row>
        <row r="41">
          <cell r="D41">
            <v>117257</v>
          </cell>
          <cell r="E41">
            <v>40853</v>
          </cell>
          <cell r="F41">
            <v>76404</v>
          </cell>
          <cell r="G41">
            <v>117239</v>
          </cell>
          <cell r="H41">
            <v>40821</v>
          </cell>
          <cell r="I41">
            <v>76418</v>
          </cell>
          <cell r="J41">
            <v>90644</v>
          </cell>
          <cell r="K41">
            <v>33042</v>
          </cell>
          <cell r="L41">
            <v>57602</v>
          </cell>
          <cell r="M41">
            <v>90412</v>
          </cell>
          <cell r="N41">
            <v>32921</v>
          </cell>
          <cell r="O41">
            <v>57491</v>
          </cell>
          <cell r="P41">
            <v>26613</v>
          </cell>
          <cell r="Q41">
            <v>7811</v>
          </cell>
          <cell r="R41">
            <v>18802</v>
          </cell>
          <cell r="S41">
            <v>26827</v>
          </cell>
          <cell r="T41">
            <v>7900</v>
          </cell>
          <cell r="U41">
            <v>18927</v>
          </cell>
          <cell r="V41">
            <v>5203</v>
          </cell>
          <cell r="W41">
            <v>1615</v>
          </cell>
          <cell r="X41">
            <v>3588</v>
          </cell>
          <cell r="Y41">
            <v>2693</v>
          </cell>
          <cell r="Z41">
            <v>5375</v>
          </cell>
          <cell r="AA41">
            <v>1669</v>
          </cell>
          <cell r="AB41">
            <v>3706</v>
          </cell>
          <cell r="AC41">
            <v>2778</v>
          </cell>
          <cell r="AD41">
            <v>1522</v>
          </cell>
          <cell r="AE41">
            <v>430</v>
          </cell>
          <cell r="AF41">
            <v>1092</v>
          </cell>
          <cell r="AG41">
            <v>7360</v>
          </cell>
          <cell r="AH41">
            <v>2093</v>
          </cell>
          <cell r="AI41">
            <v>5267</v>
          </cell>
          <cell r="AJ41">
            <v>23004</v>
          </cell>
          <cell r="AK41">
            <v>6694</v>
          </cell>
          <cell r="AL41">
            <v>16310</v>
          </cell>
          <cell r="AM41">
            <v>23138</v>
          </cell>
          <cell r="AN41">
            <v>6751</v>
          </cell>
          <cell r="AO41">
            <v>16387</v>
          </cell>
          <cell r="AP41">
            <v>31949</v>
          </cell>
          <cell r="AQ41">
            <v>31289</v>
          </cell>
          <cell r="AR41">
            <v>47588</v>
          </cell>
          <cell r="AS41">
            <v>61042</v>
          </cell>
          <cell r="AT41">
            <v>56197</v>
          </cell>
          <cell r="AU41">
            <v>5362</v>
          </cell>
          <cell r="AV41">
            <v>71128</v>
          </cell>
          <cell r="AW41">
            <v>10415</v>
          </cell>
          <cell r="AX41">
            <v>2597</v>
          </cell>
          <cell r="AY41">
            <v>2014</v>
          </cell>
          <cell r="AZ41">
            <v>14840</v>
          </cell>
          <cell r="BA41">
            <v>31175</v>
          </cell>
          <cell r="BB41">
            <v>19692</v>
          </cell>
          <cell r="BC41">
            <v>14092</v>
          </cell>
          <cell r="BD41">
            <v>4140</v>
          </cell>
          <cell r="BE41">
            <v>9952</v>
          </cell>
          <cell r="BF41">
            <v>21983</v>
          </cell>
          <cell r="BG41">
            <v>8169</v>
          </cell>
          <cell r="BH41">
            <v>13814</v>
          </cell>
          <cell r="BI41">
            <v>23608</v>
          </cell>
          <cell r="BJ41">
            <v>9400</v>
          </cell>
          <cell r="BK41">
            <v>14208</v>
          </cell>
          <cell r="BL41">
            <v>10703</v>
          </cell>
          <cell r="BM41">
            <v>2853</v>
          </cell>
          <cell r="BN41">
            <v>7850</v>
          </cell>
        </row>
        <row r="42">
          <cell r="D42">
            <v>161748</v>
          </cell>
          <cell r="E42">
            <v>65310</v>
          </cell>
          <cell r="F42">
            <v>96438</v>
          </cell>
          <cell r="G42">
            <v>161470</v>
          </cell>
          <cell r="H42">
            <v>65149</v>
          </cell>
          <cell r="I42">
            <v>96321</v>
          </cell>
          <cell r="J42">
            <v>127066</v>
          </cell>
          <cell r="K42">
            <v>52429</v>
          </cell>
          <cell r="L42">
            <v>74637</v>
          </cell>
          <cell r="M42">
            <v>126586</v>
          </cell>
          <cell r="N42">
            <v>52240</v>
          </cell>
          <cell r="O42">
            <v>74346</v>
          </cell>
          <cell r="P42">
            <v>34682</v>
          </cell>
          <cell r="Q42">
            <v>12881</v>
          </cell>
          <cell r="R42">
            <v>21801</v>
          </cell>
          <cell r="S42">
            <v>34884</v>
          </cell>
          <cell r="T42">
            <v>12909</v>
          </cell>
          <cell r="U42">
            <v>21975</v>
          </cell>
          <cell r="V42">
            <v>6330</v>
          </cell>
          <cell r="W42">
            <v>2251</v>
          </cell>
          <cell r="X42">
            <v>4079</v>
          </cell>
          <cell r="Y42">
            <v>3248</v>
          </cell>
          <cell r="Z42">
            <v>6556</v>
          </cell>
          <cell r="AA42">
            <v>2337</v>
          </cell>
          <cell r="AB42">
            <v>4219</v>
          </cell>
          <cell r="AC42">
            <v>3371</v>
          </cell>
          <cell r="AD42">
            <v>2042</v>
          </cell>
          <cell r="AE42">
            <v>827</v>
          </cell>
          <cell r="AF42">
            <v>1215</v>
          </cell>
          <cell r="AG42">
            <v>10178</v>
          </cell>
          <cell r="AH42">
            <v>3806</v>
          </cell>
          <cell r="AI42">
            <v>6372</v>
          </cell>
          <cell r="AJ42">
            <v>30339</v>
          </cell>
          <cell r="AK42">
            <v>11338</v>
          </cell>
          <cell r="AL42">
            <v>19001</v>
          </cell>
          <cell r="AM42">
            <v>30364</v>
          </cell>
          <cell r="AN42">
            <v>11299</v>
          </cell>
          <cell r="AO42">
            <v>19065</v>
          </cell>
          <cell r="AP42">
            <v>42824</v>
          </cell>
          <cell r="AQ42">
            <v>43112</v>
          </cell>
          <cell r="AR42">
            <v>67040</v>
          </cell>
          <cell r="AS42">
            <v>83798</v>
          </cell>
          <cell r="AT42">
            <v>77672</v>
          </cell>
          <cell r="AU42">
            <v>6671</v>
          </cell>
          <cell r="AV42">
            <v>102191</v>
          </cell>
          <cell r="AW42">
            <v>13856</v>
          </cell>
          <cell r="AX42">
            <v>3185</v>
          </cell>
          <cell r="AY42">
            <v>2550</v>
          </cell>
          <cell r="AZ42">
            <v>21302</v>
          </cell>
          <cell r="BA42">
            <v>42906</v>
          </cell>
          <cell r="BB42">
            <v>25920</v>
          </cell>
          <cell r="BC42">
            <v>18151</v>
          </cell>
          <cell r="BD42">
            <v>6766</v>
          </cell>
          <cell r="BE42">
            <v>11385</v>
          </cell>
          <cell r="BF42">
            <v>30964</v>
          </cell>
          <cell r="BG42">
            <v>11966</v>
          </cell>
          <cell r="BH42">
            <v>18998</v>
          </cell>
          <cell r="BI42">
            <v>30091</v>
          </cell>
          <cell r="BJ42">
            <v>12395</v>
          </cell>
          <cell r="BK42">
            <v>17696</v>
          </cell>
          <cell r="BL42">
            <v>14464</v>
          </cell>
          <cell r="BM42">
            <v>6915</v>
          </cell>
          <cell r="BN42">
            <v>7549</v>
          </cell>
        </row>
        <row r="43">
          <cell r="D43">
            <v>2609187</v>
          </cell>
          <cell r="E43">
            <v>618743</v>
          </cell>
          <cell r="F43">
            <v>1990444</v>
          </cell>
          <cell r="G43">
            <v>2612404</v>
          </cell>
          <cell r="H43">
            <v>618384</v>
          </cell>
          <cell r="I43">
            <v>1994020</v>
          </cell>
          <cell r="J43">
            <v>2053143</v>
          </cell>
          <cell r="K43">
            <v>505418</v>
          </cell>
          <cell r="L43">
            <v>1547725</v>
          </cell>
          <cell r="M43">
            <v>2049455</v>
          </cell>
          <cell r="N43">
            <v>503837</v>
          </cell>
          <cell r="O43">
            <v>1545618</v>
          </cell>
          <cell r="P43">
            <v>556044</v>
          </cell>
          <cell r="Q43">
            <v>113325</v>
          </cell>
          <cell r="R43">
            <v>442719</v>
          </cell>
          <cell r="S43">
            <v>562949</v>
          </cell>
          <cell r="T43">
            <v>114547</v>
          </cell>
          <cell r="U43">
            <v>448402</v>
          </cell>
          <cell r="V43">
            <v>111689</v>
          </cell>
          <cell r="W43">
            <v>22203</v>
          </cell>
          <cell r="X43">
            <v>89486</v>
          </cell>
          <cell r="Y43">
            <v>56889</v>
          </cell>
          <cell r="Z43">
            <v>116012</v>
          </cell>
          <cell r="AA43">
            <v>23188</v>
          </cell>
          <cell r="AB43">
            <v>92824</v>
          </cell>
          <cell r="AC43">
            <v>59139</v>
          </cell>
          <cell r="AD43">
            <v>29511</v>
          </cell>
          <cell r="AE43">
            <v>6332</v>
          </cell>
          <cell r="AF43">
            <v>23179</v>
          </cell>
          <cell r="AG43">
            <v>148214</v>
          </cell>
          <cell r="AH43">
            <v>30712</v>
          </cell>
          <cell r="AI43">
            <v>117502</v>
          </cell>
          <cell r="AJ43">
            <v>478866</v>
          </cell>
          <cell r="AK43">
            <v>97941</v>
          </cell>
          <cell r="AL43">
            <v>380925</v>
          </cell>
          <cell r="AM43">
            <v>482951</v>
          </cell>
          <cell r="AN43">
            <v>98450</v>
          </cell>
          <cell r="AO43">
            <v>384501</v>
          </cell>
          <cell r="AP43">
            <v>678997</v>
          </cell>
          <cell r="AQ43">
            <v>708915</v>
          </cell>
          <cell r="AR43">
            <v>1122854</v>
          </cell>
          <cell r="AS43">
            <v>1343343</v>
          </cell>
          <cell r="AT43">
            <v>1269061</v>
          </cell>
          <cell r="AU43">
            <v>117453</v>
          </cell>
          <cell r="AV43">
            <v>1579416</v>
          </cell>
          <cell r="AW43">
            <v>217411</v>
          </cell>
          <cell r="AX43">
            <v>56873</v>
          </cell>
          <cell r="AY43">
            <v>44081</v>
          </cell>
          <cell r="AZ43">
            <v>317425</v>
          </cell>
          <cell r="BA43">
            <v>707555</v>
          </cell>
          <cell r="BB43">
            <v>511090</v>
          </cell>
          <cell r="BC43">
            <v>298722</v>
          </cell>
          <cell r="BD43">
            <v>60647</v>
          </cell>
          <cell r="BE43">
            <v>238075</v>
          </cell>
          <cell r="BF43">
            <v>465858</v>
          </cell>
          <cell r="BG43">
            <v>117318</v>
          </cell>
          <cell r="BH43">
            <v>348540</v>
          </cell>
          <cell r="BI43">
            <v>512352</v>
          </cell>
          <cell r="BJ43">
            <v>125430</v>
          </cell>
          <cell r="BK43">
            <v>386922</v>
          </cell>
          <cell r="BL43">
            <v>273533</v>
          </cell>
          <cell r="BM43">
            <v>56986</v>
          </cell>
          <cell r="BN43">
            <v>216547</v>
          </cell>
        </row>
        <row r="45">
          <cell r="D45">
            <v>3559497</v>
          </cell>
          <cell r="E45">
            <v>1492165</v>
          </cell>
          <cell r="F45">
            <v>2067332</v>
          </cell>
          <cell r="G45">
            <v>3559519</v>
          </cell>
          <cell r="H45">
            <v>1488966</v>
          </cell>
          <cell r="I45">
            <v>2070553</v>
          </cell>
          <cell r="J45">
            <v>2847401</v>
          </cell>
          <cell r="K45">
            <v>1239214</v>
          </cell>
          <cell r="L45">
            <v>1608187</v>
          </cell>
          <cell r="M45">
            <v>2839885</v>
          </cell>
          <cell r="N45">
            <v>1234172</v>
          </cell>
          <cell r="O45">
            <v>1605713</v>
          </cell>
          <cell r="P45">
            <v>712096</v>
          </cell>
          <cell r="Q45">
            <v>252951</v>
          </cell>
          <cell r="R45">
            <v>459145</v>
          </cell>
          <cell r="S45">
            <v>719634</v>
          </cell>
          <cell r="T45">
            <v>254794</v>
          </cell>
          <cell r="U45">
            <v>464840</v>
          </cell>
          <cell r="V45">
            <v>139308</v>
          </cell>
          <cell r="W45">
            <v>47083</v>
          </cell>
          <cell r="X45">
            <v>92225</v>
          </cell>
          <cell r="Y45">
            <v>71050</v>
          </cell>
          <cell r="Z45">
            <v>144594</v>
          </cell>
          <cell r="AA45">
            <v>48938</v>
          </cell>
          <cell r="AB45">
            <v>95656</v>
          </cell>
          <cell r="AC45">
            <v>73751</v>
          </cell>
          <cell r="AD45">
            <v>38798</v>
          </cell>
          <cell r="AE45">
            <v>14574</v>
          </cell>
          <cell r="AF45">
            <v>24224</v>
          </cell>
          <cell r="AG45">
            <v>194401</v>
          </cell>
          <cell r="AH45">
            <v>71544</v>
          </cell>
          <cell r="AI45">
            <v>122857</v>
          </cell>
          <cell r="AJ45">
            <v>615910</v>
          </cell>
          <cell r="AK45">
            <v>220418</v>
          </cell>
          <cell r="AL45">
            <v>395492</v>
          </cell>
          <cell r="AM45">
            <v>619960</v>
          </cell>
          <cell r="AN45">
            <v>220962</v>
          </cell>
          <cell r="AO45">
            <v>398998</v>
          </cell>
          <cell r="AP45">
            <v>969680</v>
          </cell>
          <cell r="AQ45">
            <v>970663</v>
          </cell>
          <cell r="AR45">
            <v>1513840</v>
          </cell>
          <cell r="AS45">
            <v>1847483</v>
          </cell>
          <cell r="AT45">
            <v>1712036</v>
          </cell>
          <cell r="AU45">
            <v>146887</v>
          </cell>
          <cell r="AV45">
            <v>2287668</v>
          </cell>
          <cell r="AW45">
            <v>279013</v>
          </cell>
          <cell r="AX45">
            <v>70843</v>
          </cell>
          <cell r="AY45">
            <v>55533</v>
          </cell>
          <cell r="AZ45">
            <v>475655</v>
          </cell>
          <cell r="BA45">
            <v>966439</v>
          </cell>
          <cell r="BB45">
            <v>532812</v>
          </cell>
          <cell r="BC45">
            <v>380639</v>
          </cell>
          <cell r="BD45">
            <v>134312</v>
          </cell>
          <cell r="BE45">
            <v>246327</v>
          </cell>
          <cell r="BF45">
            <v>677202</v>
          </cell>
          <cell r="BG45">
            <v>313119</v>
          </cell>
          <cell r="BH45">
            <v>364083</v>
          </cell>
          <cell r="BI45">
            <v>714710</v>
          </cell>
          <cell r="BJ45">
            <v>311820</v>
          </cell>
          <cell r="BK45">
            <v>402890</v>
          </cell>
          <cell r="BL45">
            <v>353885</v>
          </cell>
          <cell r="BM45">
            <v>132686</v>
          </cell>
          <cell r="BN45">
            <v>221199</v>
          </cell>
        </row>
        <row r="47">
          <cell r="D47">
            <v>3559497</v>
          </cell>
          <cell r="E47">
            <v>1492165</v>
          </cell>
          <cell r="F47">
            <v>2067332</v>
          </cell>
          <cell r="G47">
            <v>3559519</v>
          </cell>
          <cell r="H47">
            <v>1488966</v>
          </cell>
          <cell r="I47">
            <v>2070553</v>
          </cell>
          <cell r="J47">
            <v>2847401</v>
          </cell>
          <cell r="K47">
            <v>1239214</v>
          </cell>
          <cell r="L47">
            <v>1608187</v>
          </cell>
          <cell r="M47">
            <v>2839885</v>
          </cell>
          <cell r="N47">
            <v>1234172</v>
          </cell>
          <cell r="O47">
            <v>1605713</v>
          </cell>
          <cell r="P47">
            <v>712096</v>
          </cell>
          <cell r="Q47">
            <v>252951</v>
          </cell>
          <cell r="R47">
            <v>459145</v>
          </cell>
          <cell r="S47">
            <v>719634</v>
          </cell>
          <cell r="T47">
            <v>254794</v>
          </cell>
          <cell r="U47">
            <v>464840</v>
          </cell>
          <cell r="V47">
            <v>139308</v>
          </cell>
          <cell r="W47">
            <v>47083</v>
          </cell>
          <cell r="X47">
            <v>92225</v>
          </cell>
          <cell r="Y47">
            <v>71050</v>
          </cell>
          <cell r="Z47">
            <v>144594</v>
          </cell>
          <cell r="AA47">
            <v>48938</v>
          </cell>
          <cell r="AB47">
            <v>95656</v>
          </cell>
          <cell r="AC47">
            <v>73751</v>
          </cell>
          <cell r="AD47">
            <v>38798</v>
          </cell>
          <cell r="AE47">
            <v>14574</v>
          </cell>
          <cell r="AF47">
            <v>24224</v>
          </cell>
          <cell r="AG47">
            <v>194401</v>
          </cell>
          <cell r="AH47">
            <v>71544</v>
          </cell>
          <cell r="AI47">
            <v>122857</v>
          </cell>
          <cell r="AJ47">
            <v>615910</v>
          </cell>
          <cell r="AK47">
            <v>220418</v>
          </cell>
          <cell r="AL47">
            <v>395492</v>
          </cell>
          <cell r="AM47">
            <v>619960</v>
          </cell>
          <cell r="AN47">
            <v>220962</v>
          </cell>
          <cell r="AO47">
            <v>398998</v>
          </cell>
          <cell r="AP47">
            <v>969680</v>
          </cell>
          <cell r="AQ47">
            <v>970663</v>
          </cell>
          <cell r="AR47">
            <v>1513840</v>
          </cell>
          <cell r="AS47">
            <v>1847483</v>
          </cell>
          <cell r="AT47">
            <v>1712036</v>
          </cell>
          <cell r="AU47">
            <v>146887</v>
          </cell>
          <cell r="AV47">
            <v>2287668</v>
          </cell>
          <cell r="AW47">
            <v>279013</v>
          </cell>
          <cell r="AX47">
            <v>70843</v>
          </cell>
          <cell r="AY47">
            <v>55533</v>
          </cell>
          <cell r="AZ47">
            <v>475655</v>
          </cell>
          <cell r="BA47">
            <v>966439</v>
          </cell>
          <cell r="BB47">
            <v>532812</v>
          </cell>
          <cell r="BC47">
            <v>380639</v>
          </cell>
          <cell r="BD47">
            <v>134312</v>
          </cell>
          <cell r="BE47">
            <v>246327</v>
          </cell>
          <cell r="BF47">
            <v>677202</v>
          </cell>
          <cell r="BG47">
            <v>313119</v>
          </cell>
          <cell r="BH47">
            <v>364083</v>
          </cell>
          <cell r="BI47">
            <v>714710</v>
          </cell>
          <cell r="BJ47">
            <v>311820</v>
          </cell>
          <cell r="BK47">
            <v>402890</v>
          </cell>
          <cell r="BL47">
            <v>353885</v>
          </cell>
          <cell r="BM47">
            <v>132686</v>
          </cell>
          <cell r="BN47">
            <v>221199</v>
          </cell>
        </row>
        <row r="48">
          <cell r="D48">
            <v>114019</v>
          </cell>
          <cell r="E48">
            <v>16079</v>
          </cell>
          <cell r="F48">
            <v>97940</v>
          </cell>
          <cell r="G48">
            <v>114287</v>
          </cell>
          <cell r="H48">
            <v>16112</v>
          </cell>
          <cell r="I48">
            <v>98175</v>
          </cell>
          <cell r="J48">
            <v>87911</v>
          </cell>
          <cell r="K48">
            <v>12837</v>
          </cell>
          <cell r="L48">
            <v>75074</v>
          </cell>
          <cell r="M48">
            <v>87808</v>
          </cell>
          <cell r="N48">
            <v>12832</v>
          </cell>
          <cell r="O48">
            <v>74976</v>
          </cell>
          <cell r="P48">
            <v>26108</v>
          </cell>
          <cell r="Q48">
            <v>3242</v>
          </cell>
          <cell r="R48">
            <v>22866</v>
          </cell>
          <cell r="S48">
            <v>26479</v>
          </cell>
          <cell r="T48">
            <v>3280</v>
          </cell>
          <cell r="U48">
            <v>23199</v>
          </cell>
          <cell r="V48">
            <v>5325</v>
          </cell>
          <cell r="W48">
            <v>634</v>
          </cell>
          <cell r="X48">
            <v>4691</v>
          </cell>
          <cell r="Y48">
            <v>2671</v>
          </cell>
          <cell r="Z48">
            <v>5516</v>
          </cell>
          <cell r="AA48">
            <v>667</v>
          </cell>
          <cell r="AB48">
            <v>4849</v>
          </cell>
          <cell r="AC48">
            <v>2771</v>
          </cell>
          <cell r="AD48">
            <v>1335</v>
          </cell>
          <cell r="AE48">
            <v>180</v>
          </cell>
          <cell r="AF48">
            <v>1155</v>
          </cell>
          <cell r="AG48">
            <v>6856</v>
          </cell>
          <cell r="AH48">
            <v>871</v>
          </cell>
          <cell r="AI48">
            <v>5985</v>
          </cell>
          <cell r="AJ48">
            <v>22473</v>
          </cell>
          <cell r="AK48">
            <v>2799</v>
          </cell>
          <cell r="AL48">
            <v>19674</v>
          </cell>
          <cell r="AM48">
            <v>22715</v>
          </cell>
          <cell r="AN48">
            <v>2813</v>
          </cell>
          <cell r="AO48">
            <v>19902</v>
          </cell>
          <cell r="AP48">
            <v>28802</v>
          </cell>
          <cell r="AQ48">
            <v>30117</v>
          </cell>
          <cell r="AR48">
            <v>49033</v>
          </cell>
          <cell r="AS48">
            <v>57963</v>
          </cell>
          <cell r="AT48">
            <v>56324</v>
          </cell>
          <cell r="AU48">
            <v>5690</v>
          </cell>
          <cell r="AV48">
            <v>70694</v>
          </cell>
          <cell r="AW48">
            <v>10246</v>
          </cell>
          <cell r="AX48">
            <v>2745</v>
          </cell>
          <cell r="AY48">
            <v>2140</v>
          </cell>
          <cell r="AZ48">
            <v>12713</v>
          </cell>
          <cell r="BA48">
            <v>30118</v>
          </cell>
          <cell r="BB48">
            <v>24514</v>
          </cell>
          <cell r="BC48">
            <v>14108</v>
          </cell>
          <cell r="BD48">
            <v>1742</v>
          </cell>
          <cell r="BE48">
            <v>12366</v>
          </cell>
          <cell r="BF48">
            <v>19456</v>
          </cell>
          <cell r="BG48">
            <v>2988</v>
          </cell>
          <cell r="BH48">
            <v>16468</v>
          </cell>
          <cell r="BI48">
            <v>22133</v>
          </cell>
          <cell r="BJ48">
            <v>3205</v>
          </cell>
          <cell r="BK48">
            <v>18928</v>
          </cell>
          <cell r="BL48">
            <v>11561</v>
          </cell>
          <cell r="BM48">
            <v>1174</v>
          </cell>
          <cell r="BN48">
            <v>10387</v>
          </cell>
        </row>
        <row r="50">
          <cell r="D50">
            <v>71241</v>
          </cell>
          <cell r="E50">
            <v>26671</v>
          </cell>
          <cell r="F50">
            <v>44570</v>
          </cell>
          <cell r="G50">
            <v>71225</v>
          </cell>
          <cell r="H50">
            <v>26646</v>
          </cell>
          <cell r="I50">
            <v>44579</v>
          </cell>
          <cell r="J50">
            <v>55972</v>
          </cell>
          <cell r="K50">
            <v>21339</v>
          </cell>
          <cell r="L50">
            <v>34633</v>
          </cell>
          <cell r="M50">
            <v>55552</v>
          </cell>
          <cell r="N50">
            <v>21232</v>
          </cell>
          <cell r="O50">
            <v>34320</v>
          </cell>
          <cell r="P50">
            <v>15269</v>
          </cell>
          <cell r="Q50">
            <v>5332</v>
          </cell>
          <cell r="R50">
            <v>9937</v>
          </cell>
          <cell r="S50">
            <v>15673</v>
          </cell>
          <cell r="T50">
            <v>5414</v>
          </cell>
          <cell r="U50">
            <v>10259</v>
          </cell>
          <cell r="V50">
            <v>2916</v>
          </cell>
          <cell r="W50">
            <v>912</v>
          </cell>
          <cell r="X50">
            <v>2004</v>
          </cell>
          <cell r="Y50">
            <v>1548</v>
          </cell>
          <cell r="Z50">
            <v>3038</v>
          </cell>
          <cell r="AA50">
            <v>966</v>
          </cell>
          <cell r="AB50">
            <v>2072</v>
          </cell>
          <cell r="AC50">
            <v>1621</v>
          </cell>
          <cell r="AD50">
            <v>979</v>
          </cell>
          <cell r="AE50">
            <v>411</v>
          </cell>
          <cell r="AF50">
            <v>568</v>
          </cell>
          <cell r="AG50">
            <v>4497</v>
          </cell>
          <cell r="AH50">
            <v>1620</v>
          </cell>
          <cell r="AI50">
            <v>2877</v>
          </cell>
          <cell r="AJ50">
            <v>13213</v>
          </cell>
          <cell r="AK50">
            <v>4707</v>
          </cell>
          <cell r="AL50">
            <v>8506</v>
          </cell>
          <cell r="AM50">
            <v>13308</v>
          </cell>
          <cell r="AN50">
            <v>4741</v>
          </cell>
          <cell r="AO50">
            <v>8567</v>
          </cell>
          <cell r="AP50">
            <v>19292</v>
          </cell>
          <cell r="AQ50">
            <v>19004</v>
          </cell>
          <cell r="AR50">
            <v>30982</v>
          </cell>
          <cell r="AS50">
            <v>36776</v>
          </cell>
          <cell r="AT50">
            <v>33412</v>
          </cell>
          <cell r="AU50">
            <v>2974</v>
          </cell>
          <cell r="AV50">
            <v>43238</v>
          </cell>
          <cell r="AW50">
            <v>6048</v>
          </cell>
          <cell r="AX50">
            <v>2211</v>
          </cell>
          <cell r="AY50">
            <v>1162</v>
          </cell>
          <cell r="AZ50">
            <v>9371</v>
          </cell>
          <cell r="BA50">
            <v>18892</v>
          </cell>
          <cell r="BB50">
            <v>11989</v>
          </cell>
          <cell r="BC50">
            <v>7898</v>
          </cell>
          <cell r="BF50">
            <v>13554</v>
          </cell>
        </row>
        <row r="51">
          <cell r="D51">
            <v>66079</v>
          </cell>
          <cell r="E51">
            <v>22728</v>
          </cell>
          <cell r="F51">
            <v>43351</v>
          </cell>
          <cell r="G51">
            <v>66016</v>
          </cell>
          <cell r="H51">
            <v>22641</v>
          </cell>
          <cell r="I51">
            <v>43375</v>
          </cell>
          <cell r="J51">
            <v>51456</v>
          </cell>
          <cell r="K51">
            <v>18379</v>
          </cell>
          <cell r="L51">
            <v>33077</v>
          </cell>
          <cell r="M51">
            <v>51580</v>
          </cell>
          <cell r="N51">
            <v>18245</v>
          </cell>
          <cell r="O51">
            <v>33335</v>
          </cell>
          <cell r="P51">
            <v>14623</v>
          </cell>
          <cell r="Q51">
            <v>4349</v>
          </cell>
          <cell r="R51">
            <v>10274</v>
          </cell>
          <cell r="S51">
            <v>14436</v>
          </cell>
          <cell r="T51">
            <v>4396</v>
          </cell>
          <cell r="U51">
            <v>10040</v>
          </cell>
          <cell r="V51">
            <v>2511</v>
          </cell>
          <cell r="W51">
            <v>737</v>
          </cell>
          <cell r="X51">
            <v>1774</v>
          </cell>
          <cell r="Y51">
            <v>1238</v>
          </cell>
          <cell r="Z51">
            <v>2611</v>
          </cell>
          <cell r="AA51">
            <v>766</v>
          </cell>
          <cell r="AB51">
            <v>1845</v>
          </cell>
          <cell r="AC51">
            <v>1291</v>
          </cell>
          <cell r="AD51">
            <v>782</v>
          </cell>
          <cell r="AE51">
            <v>220</v>
          </cell>
          <cell r="AF51">
            <v>562</v>
          </cell>
          <cell r="AG51">
            <v>4346</v>
          </cell>
          <cell r="AH51">
            <v>1270</v>
          </cell>
          <cell r="AI51">
            <v>3076</v>
          </cell>
          <cell r="AJ51">
            <v>12938</v>
          </cell>
          <cell r="AK51">
            <v>3855</v>
          </cell>
          <cell r="AL51">
            <v>9083</v>
          </cell>
          <cell r="AM51">
            <v>12986</v>
          </cell>
          <cell r="AN51">
            <v>3892</v>
          </cell>
          <cell r="AO51">
            <v>9094</v>
          </cell>
          <cell r="AP51">
            <v>17195</v>
          </cell>
          <cell r="AQ51">
            <v>16877</v>
          </cell>
          <cell r="AR51">
            <v>24362</v>
          </cell>
          <cell r="AS51">
            <v>33094</v>
          </cell>
          <cell r="AT51">
            <v>31536</v>
          </cell>
          <cell r="AU51">
            <v>2795</v>
          </cell>
          <cell r="AV51">
            <v>41273</v>
          </cell>
          <cell r="AW51">
            <v>6003</v>
          </cell>
          <cell r="AX51">
            <v>1003</v>
          </cell>
          <cell r="AY51">
            <v>1071</v>
          </cell>
          <cell r="AZ51">
            <v>8875</v>
          </cell>
          <cell r="BA51">
            <v>16700</v>
          </cell>
          <cell r="BB51">
            <v>11670</v>
          </cell>
          <cell r="BC51">
            <v>7781</v>
          </cell>
          <cell r="BF51">
            <v>13153</v>
          </cell>
        </row>
        <row r="52">
          <cell r="D52">
            <v>24428</v>
          </cell>
          <cell r="E52">
            <v>15911</v>
          </cell>
          <cell r="F52">
            <v>8517</v>
          </cell>
          <cell r="G52">
            <v>24229</v>
          </cell>
          <cell r="H52">
            <v>15862</v>
          </cell>
          <cell r="I52">
            <v>8367</v>
          </cell>
          <cell r="J52">
            <v>19638</v>
          </cell>
          <cell r="K52">
            <v>12711</v>
          </cell>
          <cell r="L52">
            <v>6927</v>
          </cell>
          <cell r="M52">
            <v>19454</v>
          </cell>
          <cell r="N52">
            <v>12763</v>
          </cell>
          <cell r="O52">
            <v>6691</v>
          </cell>
          <cell r="P52">
            <v>4790</v>
          </cell>
          <cell r="Q52">
            <v>3200</v>
          </cell>
          <cell r="R52">
            <v>1590</v>
          </cell>
          <cell r="S52">
            <v>4775</v>
          </cell>
          <cell r="T52">
            <v>3099</v>
          </cell>
          <cell r="U52">
            <v>1676</v>
          </cell>
          <cell r="V52">
            <v>903</v>
          </cell>
          <cell r="W52">
            <v>602</v>
          </cell>
          <cell r="X52">
            <v>301</v>
          </cell>
          <cell r="Y52">
            <v>462</v>
          </cell>
          <cell r="Z52">
            <v>907</v>
          </cell>
          <cell r="AA52">
            <v>605</v>
          </cell>
          <cell r="AB52">
            <v>302</v>
          </cell>
          <cell r="AC52">
            <v>459</v>
          </cell>
          <cell r="AD52">
            <v>281</v>
          </cell>
          <cell r="AE52">
            <v>196</v>
          </cell>
          <cell r="AF52">
            <v>85</v>
          </cell>
          <cell r="AG52">
            <v>1335</v>
          </cell>
          <cell r="AH52">
            <v>916</v>
          </cell>
          <cell r="AI52">
            <v>419</v>
          </cell>
          <cell r="AJ52">
            <v>4188</v>
          </cell>
          <cell r="AK52">
            <v>2776</v>
          </cell>
          <cell r="AL52">
            <v>1412</v>
          </cell>
          <cell r="AM52">
            <v>4070</v>
          </cell>
          <cell r="AN52">
            <v>2666</v>
          </cell>
          <cell r="AO52">
            <v>1404</v>
          </cell>
          <cell r="AP52">
            <v>6337</v>
          </cell>
          <cell r="AQ52">
            <v>7231</v>
          </cell>
          <cell r="AR52">
            <v>11696</v>
          </cell>
          <cell r="AS52">
            <v>13417</v>
          </cell>
          <cell r="AT52">
            <v>12160</v>
          </cell>
          <cell r="AU52">
            <v>902</v>
          </cell>
          <cell r="AV52">
            <v>14067</v>
          </cell>
          <cell r="AW52">
            <v>1805</v>
          </cell>
          <cell r="AX52">
            <v>458</v>
          </cell>
          <cell r="AY52">
            <v>317</v>
          </cell>
          <cell r="AZ52">
            <v>3056</v>
          </cell>
          <cell r="BA52">
            <v>7314</v>
          </cell>
          <cell r="BB52">
            <v>2261</v>
          </cell>
          <cell r="BC52">
            <v>2472</v>
          </cell>
          <cell r="BF52">
            <v>4257</v>
          </cell>
        </row>
        <row r="54">
          <cell r="D54">
            <v>999216</v>
          </cell>
          <cell r="E54">
            <v>356749</v>
          </cell>
          <cell r="F54">
            <v>642467</v>
          </cell>
          <cell r="G54">
            <v>1000886</v>
          </cell>
          <cell r="H54">
            <v>356363</v>
          </cell>
          <cell r="I54">
            <v>644523</v>
          </cell>
          <cell r="J54">
            <v>802790</v>
          </cell>
          <cell r="K54">
            <v>294274</v>
          </cell>
          <cell r="L54">
            <v>508516</v>
          </cell>
          <cell r="M54">
            <v>802000</v>
          </cell>
          <cell r="N54">
            <v>293346</v>
          </cell>
          <cell r="O54">
            <v>508654</v>
          </cell>
          <cell r="P54">
            <v>196426</v>
          </cell>
          <cell r="Q54">
            <v>62475</v>
          </cell>
          <cell r="R54">
            <v>133951</v>
          </cell>
          <cell r="S54">
            <v>198886</v>
          </cell>
          <cell r="T54">
            <v>63017</v>
          </cell>
          <cell r="U54">
            <v>135869</v>
          </cell>
          <cell r="V54">
            <v>40059</v>
          </cell>
          <cell r="W54">
            <v>11787</v>
          </cell>
          <cell r="X54">
            <v>28272</v>
          </cell>
          <cell r="Y54">
            <v>20388</v>
          </cell>
          <cell r="Z54">
            <v>41553</v>
          </cell>
          <cell r="AA54">
            <v>12284</v>
          </cell>
          <cell r="AB54">
            <v>29269</v>
          </cell>
          <cell r="AC54">
            <v>21155</v>
          </cell>
          <cell r="AD54">
            <v>10446</v>
          </cell>
          <cell r="AE54">
            <v>3536</v>
          </cell>
          <cell r="AF54">
            <v>6910</v>
          </cell>
          <cell r="AG54">
            <v>52241</v>
          </cell>
          <cell r="AH54">
            <v>17457</v>
          </cell>
          <cell r="AI54">
            <v>34784</v>
          </cell>
          <cell r="AJ54">
            <v>168689</v>
          </cell>
          <cell r="AK54">
            <v>54307</v>
          </cell>
          <cell r="AL54">
            <v>114382</v>
          </cell>
          <cell r="AM54">
            <v>170234</v>
          </cell>
          <cell r="AN54">
            <v>54506</v>
          </cell>
          <cell r="AO54">
            <v>115728</v>
          </cell>
          <cell r="AP54">
            <v>254764</v>
          </cell>
          <cell r="AQ54">
            <v>296845</v>
          </cell>
          <cell r="AR54">
            <v>466326</v>
          </cell>
          <cell r="AS54">
            <v>523834</v>
          </cell>
          <cell r="AT54">
            <v>477052</v>
          </cell>
          <cell r="AU54">
            <v>41740</v>
          </cell>
          <cell r="AV54">
            <v>624874</v>
          </cell>
          <cell r="AW54">
            <v>76475</v>
          </cell>
          <cell r="AX54">
            <v>20398</v>
          </cell>
          <cell r="AY54">
            <v>15483</v>
          </cell>
          <cell r="AZ54">
            <v>114909</v>
          </cell>
          <cell r="BA54">
            <v>296569</v>
          </cell>
          <cell r="BB54">
            <v>157280</v>
          </cell>
          <cell r="BC54">
            <v>105093</v>
          </cell>
          <cell r="BD54">
            <v>33276</v>
          </cell>
          <cell r="BE54">
            <v>71817</v>
          </cell>
          <cell r="BF54">
            <v>164502</v>
          </cell>
          <cell r="BG54">
            <v>65964</v>
          </cell>
          <cell r="BH54">
            <v>98538</v>
          </cell>
          <cell r="BI54">
            <v>202687</v>
          </cell>
          <cell r="BJ54">
            <v>74339</v>
          </cell>
          <cell r="BK54">
            <v>128348</v>
          </cell>
          <cell r="BL54">
            <v>133232</v>
          </cell>
          <cell r="BM54">
            <v>36883</v>
          </cell>
          <cell r="BN54">
            <v>96349</v>
          </cell>
        </row>
        <row r="55">
          <cell r="D55">
            <v>1313359</v>
          </cell>
          <cell r="E55">
            <v>265123</v>
          </cell>
          <cell r="F55">
            <v>1048236</v>
          </cell>
          <cell r="G55">
            <v>1314676</v>
          </cell>
          <cell r="H55">
            <v>265072</v>
          </cell>
          <cell r="I55">
            <v>1049604</v>
          </cell>
          <cell r="J55">
            <v>1024587</v>
          </cell>
          <cell r="K55">
            <v>216002</v>
          </cell>
          <cell r="L55">
            <v>808585</v>
          </cell>
          <cell r="M55">
            <v>1022339</v>
          </cell>
          <cell r="N55">
            <v>215311</v>
          </cell>
          <cell r="O55">
            <v>807028</v>
          </cell>
          <cell r="P55">
            <v>288772</v>
          </cell>
          <cell r="Q55">
            <v>49121</v>
          </cell>
          <cell r="R55">
            <v>239651</v>
          </cell>
          <cell r="S55">
            <v>292337</v>
          </cell>
          <cell r="T55">
            <v>49761</v>
          </cell>
          <cell r="U55">
            <v>242576</v>
          </cell>
          <cell r="V55">
            <v>57562</v>
          </cell>
          <cell r="W55">
            <v>9941</v>
          </cell>
          <cell r="X55">
            <v>47621</v>
          </cell>
          <cell r="Y55">
            <v>29334</v>
          </cell>
          <cell r="Z55">
            <v>59852</v>
          </cell>
          <cell r="AA55">
            <v>10397</v>
          </cell>
          <cell r="AB55">
            <v>49455</v>
          </cell>
          <cell r="AC55">
            <v>30538</v>
          </cell>
          <cell r="AD55">
            <v>15299</v>
          </cell>
          <cell r="AE55">
            <v>2684</v>
          </cell>
          <cell r="AF55">
            <v>12615</v>
          </cell>
          <cell r="AG55">
            <v>77268</v>
          </cell>
          <cell r="AH55">
            <v>13130</v>
          </cell>
          <cell r="AI55">
            <v>64138</v>
          </cell>
          <cell r="AJ55">
            <v>248964</v>
          </cell>
          <cell r="AK55">
            <v>42234</v>
          </cell>
          <cell r="AL55">
            <v>206730</v>
          </cell>
          <cell r="AM55">
            <v>251053</v>
          </cell>
          <cell r="AN55">
            <v>42522</v>
          </cell>
          <cell r="AO55">
            <v>208531</v>
          </cell>
          <cell r="AP55">
            <v>349352</v>
          </cell>
          <cell r="AQ55">
            <v>340463</v>
          </cell>
          <cell r="AR55">
            <v>539930</v>
          </cell>
          <cell r="AS55">
            <v>671415</v>
          </cell>
          <cell r="AT55">
            <v>643261</v>
          </cell>
          <cell r="AU55">
            <v>60662</v>
          </cell>
          <cell r="AV55">
            <v>778885</v>
          </cell>
          <cell r="AW55">
            <v>113146</v>
          </cell>
          <cell r="AX55">
            <v>29314</v>
          </cell>
          <cell r="AY55">
            <v>22842</v>
          </cell>
          <cell r="AZ55">
            <v>166664</v>
          </cell>
          <cell r="BA55">
            <v>339451</v>
          </cell>
          <cell r="BB55">
            <v>275129</v>
          </cell>
          <cell r="BC55">
            <v>155216</v>
          </cell>
          <cell r="BD55">
            <v>26234</v>
          </cell>
          <cell r="BE55">
            <v>128982</v>
          </cell>
          <cell r="BF55">
            <v>245915</v>
          </cell>
          <cell r="BG55">
            <v>52589</v>
          </cell>
          <cell r="BH55">
            <v>193326</v>
          </cell>
          <cell r="BI55">
            <v>256575</v>
          </cell>
          <cell r="BJ55">
            <v>54047</v>
          </cell>
          <cell r="BK55">
            <v>202528</v>
          </cell>
          <cell r="BL55">
            <v>114806</v>
          </cell>
          <cell r="BM55">
            <v>21158</v>
          </cell>
          <cell r="BN55">
            <v>93648</v>
          </cell>
        </row>
        <row r="56">
          <cell r="D56">
            <v>284573</v>
          </cell>
          <cell r="E56">
            <v>76321</v>
          </cell>
          <cell r="F56">
            <v>208252</v>
          </cell>
          <cell r="G56">
            <v>284810</v>
          </cell>
          <cell r="H56">
            <v>76307</v>
          </cell>
          <cell r="I56">
            <v>208503</v>
          </cell>
          <cell r="J56">
            <v>223072</v>
          </cell>
          <cell r="K56">
            <v>63131</v>
          </cell>
          <cell r="L56">
            <v>159941</v>
          </cell>
          <cell r="M56">
            <v>222487</v>
          </cell>
          <cell r="N56">
            <v>62967</v>
          </cell>
          <cell r="O56">
            <v>159520</v>
          </cell>
          <cell r="P56">
            <v>61501</v>
          </cell>
          <cell r="Q56">
            <v>13190</v>
          </cell>
          <cell r="R56">
            <v>48311</v>
          </cell>
          <cell r="S56">
            <v>62323</v>
          </cell>
          <cell r="T56">
            <v>13340</v>
          </cell>
          <cell r="U56">
            <v>48983</v>
          </cell>
          <cell r="V56">
            <v>12274</v>
          </cell>
          <cell r="W56">
            <v>2578</v>
          </cell>
          <cell r="X56">
            <v>9696</v>
          </cell>
          <cell r="Y56">
            <v>6231</v>
          </cell>
          <cell r="Z56">
            <v>12789</v>
          </cell>
          <cell r="AA56">
            <v>2717</v>
          </cell>
          <cell r="AB56">
            <v>10072</v>
          </cell>
          <cell r="AC56">
            <v>6477</v>
          </cell>
          <cell r="AD56">
            <v>3231</v>
          </cell>
          <cell r="AE56">
            <v>739</v>
          </cell>
          <cell r="AF56">
            <v>2492</v>
          </cell>
          <cell r="AG56">
            <v>15979</v>
          </cell>
          <cell r="AH56">
            <v>3477</v>
          </cell>
          <cell r="AI56">
            <v>12502</v>
          </cell>
          <cell r="AJ56">
            <v>53061</v>
          </cell>
          <cell r="AK56">
            <v>11388</v>
          </cell>
          <cell r="AL56">
            <v>41673</v>
          </cell>
          <cell r="AM56">
            <v>53498</v>
          </cell>
          <cell r="AN56">
            <v>11453</v>
          </cell>
          <cell r="AO56">
            <v>42045</v>
          </cell>
          <cell r="AP56">
            <v>76230</v>
          </cell>
          <cell r="AQ56">
            <v>72638</v>
          </cell>
          <cell r="AR56">
            <v>115391</v>
          </cell>
          <cell r="AS56">
            <v>145127</v>
          </cell>
          <cell r="AT56">
            <v>139683</v>
          </cell>
          <cell r="AU56">
            <v>13196</v>
          </cell>
          <cell r="AV56">
            <v>167267</v>
          </cell>
          <cell r="AW56">
            <v>24031</v>
          </cell>
          <cell r="AX56">
            <v>6312</v>
          </cell>
          <cell r="AY56">
            <v>5014</v>
          </cell>
          <cell r="AZ56">
            <v>37351</v>
          </cell>
          <cell r="BA56">
            <v>72417</v>
          </cell>
          <cell r="BB56">
            <v>54137</v>
          </cell>
          <cell r="BC56">
            <v>33554</v>
          </cell>
          <cell r="BD56">
            <v>7146</v>
          </cell>
          <cell r="BE56">
            <v>26408</v>
          </cell>
          <cell r="BF56">
            <v>54981</v>
          </cell>
          <cell r="BG56">
            <v>16390</v>
          </cell>
          <cell r="BH56">
            <v>38591</v>
          </cell>
          <cell r="BI56">
            <v>55047</v>
          </cell>
          <cell r="BJ56">
            <v>15635</v>
          </cell>
          <cell r="BK56">
            <v>39412</v>
          </cell>
          <cell r="BL56">
            <v>25648</v>
          </cell>
          <cell r="BM56">
            <v>6180</v>
          </cell>
          <cell r="BN56">
            <v>19468</v>
          </cell>
        </row>
        <row r="60">
          <cell r="D60">
            <v>999216</v>
          </cell>
          <cell r="E60">
            <v>356749</v>
          </cell>
          <cell r="F60">
            <v>642467</v>
          </cell>
          <cell r="G60">
            <v>1000886</v>
          </cell>
          <cell r="H60">
            <v>356363</v>
          </cell>
          <cell r="I60">
            <v>644523</v>
          </cell>
          <cell r="J60">
            <v>802790</v>
          </cell>
          <cell r="K60">
            <v>294274</v>
          </cell>
          <cell r="L60">
            <v>508516</v>
          </cell>
          <cell r="M60">
            <v>802000</v>
          </cell>
          <cell r="N60">
            <v>293346</v>
          </cell>
          <cell r="O60">
            <v>508654</v>
          </cell>
          <cell r="P60">
            <v>196426</v>
          </cell>
          <cell r="Q60">
            <v>62475</v>
          </cell>
          <cell r="R60">
            <v>133951</v>
          </cell>
          <cell r="S60">
            <v>198886</v>
          </cell>
          <cell r="T60">
            <v>63017</v>
          </cell>
          <cell r="U60">
            <v>135869</v>
          </cell>
          <cell r="V60">
            <v>40059</v>
          </cell>
          <cell r="W60">
            <v>11787</v>
          </cell>
          <cell r="X60">
            <v>28272</v>
          </cell>
          <cell r="Y60">
            <v>20388</v>
          </cell>
          <cell r="Z60">
            <v>41553</v>
          </cell>
          <cell r="AA60">
            <v>12284</v>
          </cell>
          <cell r="AB60">
            <v>29269</v>
          </cell>
          <cell r="AC60">
            <v>21155</v>
          </cell>
          <cell r="AD60">
            <v>10446</v>
          </cell>
          <cell r="AE60">
            <v>3536</v>
          </cell>
          <cell r="AF60">
            <v>6910</v>
          </cell>
          <cell r="AG60">
            <v>52241</v>
          </cell>
          <cell r="AH60">
            <v>17457</v>
          </cell>
          <cell r="AI60">
            <v>34784</v>
          </cell>
          <cell r="AJ60">
            <v>168689</v>
          </cell>
          <cell r="AK60">
            <v>54307</v>
          </cell>
          <cell r="AL60">
            <v>114382</v>
          </cell>
          <cell r="AM60">
            <v>170234</v>
          </cell>
          <cell r="AN60">
            <v>54506</v>
          </cell>
          <cell r="AO60">
            <v>115728</v>
          </cell>
          <cell r="AP60">
            <v>254764</v>
          </cell>
          <cell r="AQ60">
            <v>296845</v>
          </cell>
          <cell r="AR60">
            <v>466326</v>
          </cell>
          <cell r="AS60">
            <v>523834</v>
          </cell>
          <cell r="AT60">
            <v>477052</v>
          </cell>
          <cell r="AU60">
            <v>41740</v>
          </cell>
          <cell r="AV60">
            <v>624874</v>
          </cell>
          <cell r="AW60">
            <v>76475</v>
          </cell>
          <cell r="AX60">
            <v>20398</v>
          </cell>
          <cell r="AY60">
            <v>15483</v>
          </cell>
          <cell r="AZ60">
            <v>114909</v>
          </cell>
          <cell r="BA60">
            <v>296569</v>
          </cell>
          <cell r="BB60">
            <v>157280</v>
          </cell>
          <cell r="BC60">
            <v>105093</v>
          </cell>
          <cell r="BD60">
            <v>33276</v>
          </cell>
          <cell r="BE60">
            <v>71817</v>
          </cell>
          <cell r="BF60">
            <v>164502</v>
          </cell>
          <cell r="BG60">
            <v>65964</v>
          </cell>
          <cell r="BH60">
            <v>98538</v>
          </cell>
          <cell r="BI60">
            <v>202687</v>
          </cell>
          <cell r="BJ60">
            <v>74339</v>
          </cell>
          <cell r="BK60">
            <v>128348</v>
          </cell>
          <cell r="BL60">
            <v>133232</v>
          </cell>
          <cell r="BM60">
            <v>36883</v>
          </cell>
          <cell r="BN60">
            <v>96349</v>
          </cell>
        </row>
        <row r="61">
          <cell r="D61">
            <v>1060750</v>
          </cell>
          <cell r="E61">
            <v>205556</v>
          </cell>
          <cell r="F61">
            <v>855194</v>
          </cell>
          <cell r="G61">
            <v>1061422</v>
          </cell>
          <cell r="H61">
            <v>205448</v>
          </cell>
          <cell r="I61">
            <v>855974</v>
          </cell>
          <cell r="J61">
            <v>826763</v>
          </cell>
          <cell r="K61">
            <v>167781</v>
          </cell>
          <cell r="L61">
            <v>658982</v>
          </cell>
          <cell r="M61">
            <v>824815</v>
          </cell>
          <cell r="N61">
            <v>167241</v>
          </cell>
          <cell r="O61">
            <v>657574</v>
          </cell>
          <cell r="P61">
            <v>233987</v>
          </cell>
          <cell r="Q61">
            <v>37775</v>
          </cell>
          <cell r="R61">
            <v>196212</v>
          </cell>
          <cell r="S61">
            <v>236607</v>
          </cell>
          <cell r="T61">
            <v>38207</v>
          </cell>
          <cell r="U61">
            <v>198400</v>
          </cell>
          <cell r="V61">
            <v>45986</v>
          </cell>
          <cell r="W61">
            <v>7601</v>
          </cell>
          <cell r="X61">
            <v>38385</v>
          </cell>
          <cell r="Y61">
            <v>23444</v>
          </cell>
          <cell r="Z61">
            <v>47805</v>
          </cell>
          <cell r="AA61">
            <v>7917</v>
          </cell>
          <cell r="AB61">
            <v>39888</v>
          </cell>
          <cell r="AC61">
            <v>24412</v>
          </cell>
          <cell r="AD61">
            <v>12701</v>
          </cell>
          <cell r="AE61">
            <v>2114</v>
          </cell>
          <cell r="AF61">
            <v>10587</v>
          </cell>
          <cell r="AG61">
            <v>63635</v>
          </cell>
          <cell r="AH61">
            <v>10236</v>
          </cell>
          <cell r="AI61">
            <v>53399</v>
          </cell>
          <cell r="AJ61">
            <v>202227</v>
          </cell>
          <cell r="AK61">
            <v>32524</v>
          </cell>
          <cell r="AL61">
            <v>169703</v>
          </cell>
          <cell r="AM61">
            <v>203667</v>
          </cell>
          <cell r="AN61">
            <v>32717</v>
          </cell>
          <cell r="AO61">
            <v>170950</v>
          </cell>
          <cell r="AP61">
            <v>283721</v>
          </cell>
          <cell r="AQ61">
            <v>273973</v>
          </cell>
          <cell r="AR61">
            <v>432937</v>
          </cell>
          <cell r="AS61">
            <v>542699</v>
          </cell>
          <cell r="AT61">
            <v>518723</v>
          </cell>
          <cell r="AU61">
            <v>48499</v>
          </cell>
          <cell r="AV61">
            <v>632226</v>
          </cell>
          <cell r="AW61">
            <v>91949</v>
          </cell>
          <cell r="AX61">
            <v>23393</v>
          </cell>
          <cell r="AY61">
            <v>18297</v>
          </cell>
          <cell r="AZ61">
            <v>135998</v>
          </cell>
          <cell r="BA61">
            <v>273061</v>
          </cell>
          <cell r="BB61">
            <v>225269</v>
          </cell>
          <cell r="BC61">
            <v>125166</v>
          </cell>
          <cell r="BD61">
            <v>20054</v>
          </cell>
          <cell r="BE61">
            <v>105112</v>
          </cell>
          <cell r="BF61">
            <v>199394</v>
          </cell>
          <cell r="BG61">
            <v>41480</v>
          </cell>
          <cell r="BH61">
            <v>157914</v>
          </cell>
          <cell r="BI61">
            <v>208234</v>
          </cell>
          <cell r="BJ61">
            <v>42172</v>
          </cell>
          <cell r="BK61">
            <v>166062</v>
          </cell>
          <cell r="BL61">
            <v>91519</v>
          </cell>
          <cell r="BM61">
            <v>16138</v>
          </cell>
          <cell r="BN61">
            <v>75381</v>
          </cell>
        </row>
        <row r="62">
          <cell r="D62">
            <v>537182</v>
          </cell>
          <cell r="E62">
            <v>135888</v>
          </cell>
          <cell r="F62">
            <v>401294</v>
          </cell>
          <cell r="G62">
            <v>538064</v>
          </cell>
          <cell r="H62">
            <v>135931</v>
          </cell>
          <cell r="I62">
            <v>402133</v>
          </cell>
          <cell r="J62">
            <v>420896</v>
          </cell>
          <cell r="K62">
            <v>111352</v>
          </cell>
          <cell r="L62">
            <v>309544</v>
          </cell>
          <cell r="M62">
            <v>420011</v>
          </cell>
          <cell r="N62">
            <v>111037</v>
          </cell>
          <cell r="O62">
            <v>308974</v>
          </cell>
          <cell r="P62">
            <v>116286</v>
          </cell>
          <cell r="Q62">
            <v>24536</v>
          </cell>
          <cell r="R62">
            <v>91750</v>
          </cell>
          <cell r="S62">
            <v>118053</v>
          </cell>
          <cell r="T62">
            <v>24894</v>
          </cell>
          <cell r="U62">
            <v>93159</v>
          </cell>
          <cell r="V62">
            <v>23850</v>
          </cell>
          <cell r="W62">
            <v>4918</v>
          </cell>
          <cell r="X62">
            <v>18932</v>
          </cell>
          <cell r="Y62">
            <v>12121</v>
          </cell>
          <cell r="Z62">
            <v>24836</v>
          </cell>
          <cell r="AA62">
            <v>5197</v>
          </cell>
          <cell r="AB62">
            <v>19639</v>
          </cell>
          <cell r="AC62">
            <v>12603</v>
          </cell>
          <cell r="AD62">
            <v>5829</v>
          </cell>
          <cell r="AE62">
            <v>1309</v>
          </cell>
          <cell r="AF62">
            <v>4520</v>
          </cell>
          <cell r="AG62">
            <v>29612</v>
          </cell>
          <cell r="AH62">
            <v>6371</v>
          </cell>
          <cell r="AI62">
            <v>23241</v>
          </cell>
          <cell r="AJ62">
            <v>99798</v>
          </cell>
          <cell r="AK62">
            <v>21098</v>
          </cell>
          <cell r="AL62">
            <v>78700</v>
          </cell>
          <cell r="AM62">
            <v>100884</v>
          </cell>
          <cell r="AN62">
            <v>21258</v>
          </cell>
          <cell r="AO62">
            <v>79626</v>
          </cell>
          <cell r="AP62">
            <v>141861</v>
          </cell>
          <cell r="AQ62">
            <v>139128</v>
          </cell>
          <cell r="AR62">
            <v>222384</v>
          </cell>
          <cell r="AS62">
            <v>273843</v>
          </cell>
          <cell r="AT62">
            <v>264221</v>
          </cell>
          <cell r="AU62">
            <v>25359</v>
          </cell>
          <cell r="AV62">
            <v>313926</v>
          </cell>
          <cell r="AW62">
            <v>45228</v>
          </cell>
          <cell r="AX62">
            <v>12233</v>
          </cell>
          <cell r="AY62">
            <v>9559</v>
          </cell>
          <cell r="AZ62">
            <v>68017</v>
          </cell>
          <cell r="BA62">
            <v>138807</v>
          </cell>
          <cell r="BB62">
            <v>103997</v>
          </cell>
          <cell r="BC62">
            <v>63604</v>
          </cell>
          <cell r="BD62">
            <v>13326</v>
          </cell>
          <cell r="BE62">
            <v>50278</v>
          </cell>
          <cell r="BF62">
            <v>101502</v>
          </cell>
          <cell r="BG62">
            <v>27499</v>
          </cell>
          <cell r="BH62">
            <v>74003</v>
          </cell>
          <cell r="BI62">
            <v>103388</v>
          </cell>
          <cell r="BJ62">
            <v>27510</v>
          </cell>
          <cell r="BK62">
            <v>75878</v>
          </cell>
          <cell r="BL62">
            <v>48935</v>
          </cell>
          <cell r="BM62">
            <v>11200</v>
          </cell>
          <cell r="BN62">
            <v>37735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nddcm@cnddcm.gov.md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O46"/>
  <sheetViews>
    <sheetView tabSelected="1" topLeftCell="A3" workbookViewId="0">
      <selection activeCell="K3" sqref="K3:O43"/>
    </sheetView>
  </sheetViews>
  <sheetFormatPr defaultRowHeight="12.75"/>
  <cols>
    <col min="1" max="4" width="9.140625" style="1"/>
    <col min="5" max="5" width="10.28515625" style="1" customWidth="1"/>
    <col min="6" max="6" width="9" style="1" customWidth="1"/>
    <col min="7" max="7" width="8.140625" style="1" customWidth="1"/>
    <col min="8" max="8" width="9.140625" style="1"/>
    <col min="9" max="9" width="8.28515625" style="1" customWidth="1"/>
    <col min="10" max="10" width="7.7109375" style="1" customWidth="1"/>
    <col min="11" max="14" width="9.140625" style="1"/>
    <col min="15" max="15" width="21.28515625" style="1" customWidth="1"/>
    <col min="16" max="16" width="1.140625" style="1" customWidth="1"/>
    <col min="17" max="16384" width="9.140625" style="1"/>
  </cols>
  <sheetData>
    <row r="1" spans="1:15" ht="12.75" customHeight="1">
      <c r="A1" s="276" t="s">
        <v>1504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</row>
    <row r="2" spans="1:15">
      <c r="A2" s="277" t="s">
        <v>1505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</row>
    <row r="3" spans="1:15" ht="12.75" customHeight="1">
      <c r="A3" s="25"/>
      <c r="B3" s="26"/>
      <c r="C3" s="26"/>
      <c r="D3" s="26"/>
      <c r="E3" s="27"/>
      <c r="F3" s="3"/>
      <c r="G3" s="4"/>
      <c r="H3" s="4"/>
      <c r="I3" s="4"/>
      <c r="J3" s="5"/>
      <c r="K3" s="296" t="s">
        <v>1534</v>
      </c>
      <c r="L3" s="297"/>
      <c r="M3" s="297"/>
      <c r="N3" s="297"/>
      <c r="O3" s="298"/>
    </row>
    <row r="4" spans="1:15" ht="12.75" customHeight="1">
      <c r="A4" s="260" t="s">
        <v>681</v>
      </c>
      <c r="B4" s="261"/>
      <c r="C4" s="261"/>
      <c r="D4" s="43"/>
      <c r="E4" s="28"/>
      <c r="F4" s="7"/>
      <c r="G4" s="8"/>
      <c r="H4" s="8"/>
      <c r="I4" s="8"/>
      <c r="J4" s="6"/>
      <c r="K4" s="299"/>
      <c r="L4" s="300"/>
      <c r="M4" s="300"/>
      <c r="N4" s="300"/>
      <c r="O4" s="301"/>
    </row>
    <row r="5" spans="1:15" ht="15.75">
      <c r="A5" s="282" t="s">
        <v>1529</v>
      </c>
      <c r="B5" s="283"/>
      <c r="C5" s="283"/>
      <c r="D5" s="284"/>
      <c r="E5" s="273"/>
      <c r="F5" s="7"/>
      <c r="G5" s="8"/>
      <c r="H5" s="8"/>
      <c r="I5" s="8"/>
      <c r="J5" s="6"/>
      <c r="K5" s="299"/>
      <c r="L5" s="300"/>
      <c r="M5" s="300"/>
      <c r="N5" s="300"/>
      <c r="O5" s="301"/>
    </row>
    <row r="6" spans="1:15">
      <c r="A6" s="285" t="s">
        <v>699</v>
      </c>
      <c r="B6" s="286"/>
      <c r="C6" s="286"/>
      <c r="D6" s="47"/>
      <c r="E6" s="48"/>
      <c r="F6" s="7"/>
      <c r="G6" s="8"/>
      <c r="H6" s="8"/>
      <c r="I6" s="8"/>
      <c r="J6" s="6"/>
      <c r="K6" s="299"/>
      <c r="L6" s="300"/>
      <c r="M6" s="300"/>
      <c r="N6" s="300"/>
      <c r="O6" s="301"/>
    </row>
    <row r="7" spans="1:15" ht="15.75">
      <c r="A7" s="287"/>
      <c r="B7" s="288"/>
      <c r="C7" s="288"/>
      <c r="D7" s="288"/>
      <c r="E7" s="289"/>
      <c r="F7" s="7"/>
      <c r="G7" s="8"/>
      <c r="H7" s="8"/>
      <c r="I7" s="8"/>
      <c r="J7" s="6"/>
      <c r="K7" s="299"/>
      <c r="L7" s="300"/>
      <c r="M7" s="300"/>
      <c r="N7" s="300"/>
      <c r="O7" s="301"/>
    </row>
    <row r="8" spans="1:15">
      <c r="A8" s="49"/>
      <c r="B8" s="50"/>
      <c r="C8" s="44"/>
      <c r="D8" s="268"/>
      <c r="E8" s="269"/>
      <c r="F8" s="7"/>
      <c r="G8" s="8"/>
      <c r="H8" s="8"/>
      <c r="I8" s="8"/>
      <c r="J8" s="6"/>
      <c r="K8" s="299"/>
      <c r="L8" s="300"/>
      <c r="M8" s="300"/>
      <c r="N8" s="300"/>
      <c r="O8" s="301"/>
    </row>
    <row r="9" spans="1:15">
      <c r="A9" s="42" t="s">
        <v>682</v>
      </c>
      <c r="B9" s="43" t="s">
        <v>683</v>
      </c>
      <c r="C9" s="50"/>
      <c r="D9" s="50"/>
      <c r="E9" s="51"/>
      <c r="F9" s="7"/>
      <c r="G9" s="8"/>
      <c r="H9" s="8"/>
      <c r="I9" s="8"/>
      <c r="J9" s="6"/>
      <c r="K9" s="299"/>
      <c r="L9" s="300"/>
      <c r="M9" s="300"/>
      <c r="N9" s="300"/>
      <c r="O9" s="301"/>
    </row>
    <row r="10" spans="1:15" ht="13.5" customHeight="1">
      <c r="A10" s="49"/>
      <c r="B10" s="43"/>
      <c r="C10" s="50"/>
      <c r="D10" s="30"/>
      <c r="E10" s="28"/>
      <c r="F10" s="242" t="s">
        <v>738</v>
      </c>
      <c r="G10" s="243"/>
      <c r="H10" s="243"/>
      <c r="I10" s="243"/>
      <c r="J10" s="244"/>
      <c r="K10" s="299"/>
      <c r="L10" s="300"/>
      <c r="M10" s="300"/>
      <c r="N10" s="300"/>
      <c r="O10" s="301"/>
    </row>
    <row r="11" spans="1:15" ht="15.75">
      <c r="A11" s="270" t="s">
        <v>700</v>
      </c>
      <c r="B11" s="271"/>
      <c r="C11" s="272" t="s">
        <v>1530</v>
      </c>
      <c r="D11" s="272"/>
      <c r="E11" s="273"/>
      <c r="F11" s="245" t="s">
        <v>737</v>
      </c>
      <c r="G11" s="246"/>
      <c r="H11" s="246"/>
      <c r="I11" s="246"/>
      <c r="J11" s="247"/>
      <c r="K11" s="299"/>
      <c r="L11" s="300"/>
      <c r="M11" s="300"/>
      <c r="N11" s="300"/>
      <c r="O11" s="301"/>
    </row>
    <row r="12" spans="1:15" ht="12.75" customHeight="1">
      <c r="A12" s="274" t="s">
        <v>701</v>
      </c>
      <c r="B12" s="275"/>
      <c r="C12" s="50"/>
      <c r="D12" s="280"/>
      <c r="E12" s="281"/>
      <c r="F12" s="7"/>
      <c r="G12" s="8"/>
      <c r="H12" s="8"/>
      <c r="I12" s="8"/>
      <c r="J12" s="6"/>
      <c r="K12" s="299"/>
      <c r="L12" s="300"/>
      <c r="M12" s="300"/>
      <c r="N12" s="300"/>
      <c r="O12" s="301"/>
    </row>
    <row r="13" spans="1:15" ht="12.75" customHeight="1">
      <c r="A13" s="49"/>
      <c r="B13" s="30"/>
      <c r="C13" s="45"/>
      <c r="D13" s="52"/>
      <c r="E13" s="46"/>
      <c r="F13" s="7"/>
      <c r="G13" s="8"/>
      <c r="H13" s="8"/>
      <c r="I13" s="8"/>
      <c r="J13" s="6"/>
      <c r="K13" s="299"/>
      <c r="L13" s="300"/>
      <c r="M13" s="300"/>
      <c r="N13" s="300"/>
      <c r="O13" s="301"/>
    </row>
    <row r="14" spans="1:15">
      <c r="A14" s="270"/>
      <c r="B14" s="271"/>
      <c r="C14" s="251"/>
      <c r="D14" s="251"/>
      <c r="E14" s="252"/>
      <c r="F14" s="305" t="s">
        <v>741</v>
      </c>
      <c r="G14" s="306"/>
      <c r="H14" s="306"/>
      <c r="I14" s="306"/>
      <c r="J14" s="307"/>
      <c r="K14" s="299"/>
      <c r="L14" s="300"/>
      <c r="M14" s="300"/>
      <c r="N14" s="300"/>
      <c r="O14" s="301"/>
    </row>
    <row r="15" spans="1:15">
      <c r="A15" s="274"/>
      <c r="B15" s="275"/>
      <c r="C15" s="50"/>
      <c r="D15" s="31"/>
      <c r="E15" s="51"/>
      <c r="F15" s="242"/>
      <c r="G15" s="306"/>
      <c r="H15" s="306"/>
      <c r="I15" s="306"/>
      <c r="J15" s="307"/>
      <c r="K15" s="299"/>
      <c r="L15" s="300"/>
      <c r="M15" s="300"/>
      <c r="N15" s="300"/>
      <c r="O15" s="301"/>
    </row>
    <row r="16" spans="1:15">
      <c r="A16" s="29"/>
      <c r="B16" s="30"/>
      <c r="C16" s="30"/>
      <c r="D16" s="30"/>
      <c r="E16" s="28"/>
      <c r="F16" s="7"/>
      <c r="G16" s="8"/>
      <c r="H16" s="8"/>
      <c r="I16" s="8"/>
      <c r="J16" s="6"/>
      <c r="K16" s="299"/>
      <c r="L16" s="300"/>
      <c r="M16" s="300"/>
      <c r="N16" s="300"/>
      <c r="O16" s="301"/>
    </row>
    <row r="17" spans="1:15">
      <c r="A17" s="29" t="s">
        <v>702</v>
      </c>
      <c r="B17" s="294" t="s">
        <v>1531</v>
      </c>
      <c r="C17" s="295"/>
      <c r="D17" s="53" t="s">
        <v>703</v>
      </c>
      <c r="E17" s="54">
        <v>1</v>
      </c>
      <c r="F17" s="7"/>
      <c r="G17" s="8"/>
      <c r="H17" s="8"/>
      <c r="I17" s="8"/>
      <c r="J17" s="6"/>
      <c r="K17" s="299"/>
      <c r="L17" s="300"/>
      <c r="M17" s="300"/>
      <c r="N17" s="300"/>
      <c r="O17" s="301"/>
    </row>
    <row r="18" spans="1:15" ht="14.25" customHeight="1">
      <c r="A18" s="29" t="s">
        <v>704</v>
      </c>
      <c r="B18" s="50"/>
      <c r="C18" s="30"/>
      <c r="D18" s="30"/>
      <c r="E18" s="51"/>
      <c r="F18" s="242" t="s">
        <v>739</v>
      </c>
      <c r="G18" s="253"/>
      <c r="H18" s="253"/>
      <c r="I18" s="253"/>
      <c r="J18" s="254"/>
      <c r="K18" s="299"/>
      <c r="L18" s="300"/>
      <c r="M18" s="300"/>
      <c r="N18" s="300"/>
      <c r="O18" s="301"/>
    </row>
    <row r="19" spans="1:15">
      <c r="A19" s="29"/>
      <c r="B19" s="30"/>
      <c r="C19" s="50"/>
      <c r="D19" s="30"/>
      <c r="E19" s="28"/>
      <c r="F19" s="255" t="s">
        <v>740</v>
      </c>
      <c r="G19" s="253"/>
      <c r="H19" s="253"/>
      <c r="I19" s="253"/>
      <c r="J19" s="254"/>
      <c r="K19" s="299"/>
      <c r="L19" s="300"/>
      <c r="M19" s="300"/>
      <c r="N19" s="300"/>
      <c r="O19" s="301"/>
    </row>
    <row r="20" spans="1:15">
      <c r="A20" s="290" t="s">
        <v>705</v>
      </c>
      <c r="B20" s="308"/>
      <c r="C20" s="43"/>
      <c r="D20" s="256"/>
      <c r="E20" s="257"/>
      <c r="F20" s="7"/>
      <c r="G20" s="8"/>
      <c r="H20" s="8"/>
      <c r="I20" s="8"/>
      <c r="J20" s="6"/>
      <c r="K20" s="299"/>
      <c r="L20" s="300"/>
      <c r="M20" s="300"/>
      <c r="N20" s="300"/>
      <c r="O20" s="301"/>
    </row>
    <row r="21" spans="1:15" ht="12.75" customHeight="1">
      <c r="A21" s="42" t="s">
        <v>706</v>
      </c>
      <c r="B21" s="43"/>
      <c r="C21" s="43"/>
      <c r="D21" s="31"/>
      <c r="E21" s="51"/>
      <c r="F21" s="7"/>
      <c r="G21" s="8"/>
      <c r="H21" s="8"/>
      <c r="I21" s="8"/>
      <c r="J21" s="6"/>
      <c r="K21" s="299"/>
      <c r="L21" s="300"/>
      <c r="M21" s="300"/>
      <c r="N21" s="300"/>
      <c r="O21" s="301"/>
    </row>
    <row r="22" spans="1:15">
      <c r="A22" s="29"/>
      <c r="B22" s="30"/>
      <c r="C22" s="30"/>
      <c r="D22" s="30"/>
      <c r="E22" s="28"/>
      <c r="F22" s="242" t="s">
        <v>576</v>
      </c>
      <c r="G22" s="265"/>
      <c r="H22" s="265"/>
      <c r="I22" s="265"/>
      <c r="J22" s="266"/>
      <c r="K22" s="299"/>
      <c r="L22" s="300"/>
      <c r="M22" s="300"/>
      <c r="N22" s="300"/>
      <c r="O22" s="301"/>
    </row>
    <row r="23" spans="1:15" ht="12.75" customHeight="1">
      <c r="A23" s="290" t="s">
        <v>707</v>
      </c>
      <c r="B23" s="291"/>
      <c r="C23" s="292"/>
      <c r="D23" s="292"/>
      <c r="E23" s="293"/>
      <c r="F23" s="267"/>
      <c r="G23" s="265"/>
      <c r="H23" s="265"/>
      <c r="I23" s="265"/>
      <c r="J23" s="266"/>
      <c r="K23" s="299"/>
      <c r="L23" s="300"/>
      <c r="M23" s="300"/>
      <c r="N23" s="300"/>
      <c r="O23" s="301"/>
    </row>
    <row r="24" spans="1:15">
      <c r="A24" s="42" t="s">
        <v>706</v>
      </c>
      <c r="B24" s="43"/>
      <c r="C24" s="43"/>
      <c r="D24" s="31"/>
      <c r="E24" s="55"/>
      <c r="F24" s="7"/>
      <c r="G24" s="8"/>
      <c r="H24" s="8"/>
      <c r="I24" s="8"/>
      <c r="J24" s="6"/>
      <c r="K24" s="299"/>
      <c r="L24" s="300"/>
      <c r="M24" s="300"/>
      <c r="N24" s="300"/>
      <c r="O24" s="301"/>
    </row>
    <row r="25" spans="1:15">
      <c r="A25" s="29"/>
      <c r="B25" s="30"/>
      <c r="C25" s="258" t="s">
        <v>708</v>
      </c>
      <c r="D25" s="259"/>
      <c r="E25" s="259"/>
      <c r="F25" s="7"/>
      <c r="G25" s="8"/>
      <c r="H25" s="8"/>
      <c r="I25" s="8"/>
      <c r="J25" s="6"/>
      <c r="K25" s="299"/>
      <c r="L25" s="300"/>
      <c r="M25" s="300"/>
      <c r="N25" s="300"/>
      <c r="O25" s="301"/>
    </row>
    <row r="26" spans="1:15" ht="12.75" customHeight="1">
      <c r="A26" s="260" t="s">
        <v>709</v>
      </c>
      <c r="B26" s="261"/>
      <c r="C26" s="261"/>
      <c r="D26" s="256"/>
      <c r="E26" s="257"/>
      <c r="F26" s="7"/>
      <c r="G26" s="8"/>
      <c r="H26" s="8"/>
      <c r="I26" s="8"/>
      <c r="J26" s="6"/>
      <c r="K26" s="299"/>
      <c r="L26" s="300"/>
      <c r="M26" s="300"/>
      <c r="N26" s="300"/>
      <c r="O26" s="301"/>
    </row>
    <row r="27" spans="1:15">
      <c r="A27" s="260" t="s">
        <v>684</v>
      </c>
      <c r="B27" s="261"/>
      <c r="C27" s="261"/>
      <c r="D27" s="31"/>
      <c r="E27" s="55"/>
      <c r="F27" s="7"/>
      <c r="G27" s="12" t="s">
        <v>680</v>
      </c>
      <c r="H27" s="241">
        <v>20</v>
      </c>
      <c r="I27" s="8"/>
      <c r="J27" s="6"/>
      <c r="K27" s="299"/>
      <c r="L27" s="300"/>
      <c r="M27" s="300"/>
      <c r="N27" s="300"/>
      <c r="O27" s="301"/>
    </row>
    <row r="28" spans="1:15">
      <c r="A28" s="29"/>
      <c r="B28" s="30"/>
      <c r="C28" s="30"/>
      <c r="D28" s="31"/>
      <c r="E28" s="28"/>
      <c r="F28" s="7"/>
      <c r="G28" s="12" t="s">
        <v>660</v>
      </c>
      <c r="H28" s="8"/>
      <c r="I28" s="8"/>
      <c r="J28" s="6"/>
      <c r="K28" s="299"/>
      <c r="L28" s="300"/>
      <c r="M28" s="300"/>
      <c r="N28" s="300"/>
      <c r="O28" s="301"/>
    </row>
    <row r="29" spans="1:15" ht="12.75" customHeight="1">
      <c r="A29" s="279"/>
      <c r="B29" s="256"/>
      <c r="C29" s="256"/>
      <c r="D29" s="256"/>
      <c r="E29" s="257"/>
      <c r="F29" s="7"/>
      <c r="G29" s="8"/>
      <c r="H29" s="8"/>
      <c r="I29" s="8"/>
      <c r="J29" s="6"/>
      <c r="K29" s="299"/>
      <c r="L29" s="300"/>
      <c r="M29" s="300"/>
      <c r="N29" s="300"/>
      <c r="O29" s="301"/>
    </row>
    <row r="30" spans="1:15">
      <c r="A30" s="49"/>
      <c r="B30" s="50"/>
      <c r="C30" s="33"/>
      <c r="D30" s="33"/>
      <c r="E30" s="33"/>
      <c r="F30" s="7"/>
      <c r="G30" s="8"/>
      <c r="H30" s="64"/>
      <c r="I30" s="8"/>
      <c r="J30" s="6"/>
      <c r="K30" s="299"/>
      <c r="L30" s="300"/>
      <c r="M30" s="300"/>
      <c r="N30" s="300"/>
      <c r="O30" s="301"/>
    </row>
    <row r="31" spans="1:15">
      <c r="A31" s="49"/>
      <c r="B31" s="50"/>
      <c r="C31" s="262"/>
      <c r="D31" s="263"/>
      <c r="E31" s="264"/>
      <c r="F31" s="7"/>
      <c r="G31" s="8"/>
      <c r="H31" s="64"/>
      <c r="I31" s="8"/>
      <c r="J31" s="6"/>
      <c r="K31" s="299"/>
      <c r="L31" s="300"/>
      <c r="M31" s="300"/>
      <c r="N31" s="300"/>
      <c r="O31" s="301"/>
    </row>
    <row r="32" spans="1:15" ht="12.75" customHeight="1">
      <c r="A32" s="49"/>
      <c r="B32" s="50"/>
      <c r="C32" s="50"/>
      <c r="D32" s="50"/>
      <c r="E32" s="51"/>
      <c r="F32" s="248" t="s">
        <v>646</v>
      </c>
      <c r="G32" s="249"/>
      <c r="H32" s="249"/>
      <c r="I32" s="249"/>
      <c r="J32" s="250"/>
      <c r="K32" s="299"/>
      <c r="L32" s="300"/>
      <c r="M32" s="300"/>
      <c r="N32" s="300"/>
      <c r="O32" s="301"/>
    </row>
    <row r="33" spans="1:15" ht="12.75" customHeight="1">
      <c r="A33" s="260" t="s">
        <v>710</v>
      </c>
      <c r="B33" s="314"/>
      <c r="C33" s="314"/>
      <c r="D33" s="308"/>
      <c r="E33" s="308"/>
      <c r="F33" s="7"/>
      <c r="G33" s="8"/>
      <c r="H33" s="35">
        <v>41</v>
      </c>
      <c r="I33" s="8"/>
      <c r="J33" s="6"/>
      <c r="K33" s="299"/>
      <c r="L33" s="300"/>
      <c r="M33" s="300"/>
      <c r="N33" s="300"/>
      <c r="O33" s="301"/>
    </row>
    <row r="34" spans="1:15">
      <c r="A34" s="29" t="s">
        <v>711</v>
      </c>
      <c r="B34" s="50"/>
      <c r="C34" s="50"/>
      <c r="D34" s="271" t="s">
        <v>712</v>
      </c>
      <c r="E34" s="264"/>
      <c r="F34" s="7"/>
      <c r="G34" s="8"/>
      <c r="H34" s="8"/>
      <c r="I34" s="8"/>
      <c r="J34" s="6"/>
      <c r="K34" s="299"/>
      <c r="L34" s="300"/>
      <c r="M34" s="300"/>
      <c r="N34" s="300"/>
      <c r="O34" s="301"/>
    </row>
    <row r="35" spans="1:15" ht="12.75" customHeight="1">
      <c r="A35" s="49"/>
      <c r="B35" s="50"/>
      <c r="C35" s="50"/>
      <c r="D35" s="50"/>
      <c r="E35" s="51"/>
      <c r="F35" s="7"/>
      <c r="G35" s="8"/>
      <c r="H35" s="8"/>
      <c r="I35" s="8"/>
      <c r="J35" s="6"/>
      <c r="K35" s="299"/>
      <c r="L35" s="300"/>
      <c r="M35" s="300"/>
      <c r="N35" s="300"/>
      <c r="O35" s="301"/>
    </row>
    <row r="36" spans="1:15" ht="12.75" customHeight="1">
      <c r="A36" s="270" t="s">
        <v>685</v>
      </c>
      <c r="B36" s="271"/>
      <c r="C36" s="271"/>
      <c r="D36" s="271"/>
      <c r="E36" s="51"/>
      <c r="F36" s="7"/>
      <c r="G36" s="8"/>
      <c r="H36" s="8"/>
      <c r="I36" s="8"/>
      <c r="J36" s="6"/>
      <c r="K36" s="299"/>
      <c r="L36" s="300"/>
      <c r="M36" s="300"/>
      <c r="N36" s="300"/>
      <c r="O36" s="301"/>
    </row>
    <row r="37" spans="1:15">
      <c r="A37" s="274" t="s">
        <v>686</v>
      </c>
      <c r="B37" s="323"/>
      <c r="C37" s="323"/>
      <c r="D37" s="324"/>
      <c r="E37" s="28"/>
      <c r="F37" s="7"/>
      <c r="G37" s="8"/>
      <c r="H37" s="8"/>
      <c r="I37" s="8"/>
      <c r="J37" s="6"/>
      <c r="K37" s="299"/>
      <c r="L37" s="300"/>
      <c r="M37" s="300"/>
      <c r="N37" s="300"/>
      <c r="O37" s="301"/>
    </row>
    <row r="38" spans="1:15">
      <c r="A38" s="49"/>
      <c r="B38" s="50"/>
      <c r="C38" s="50"/>
      <c r="D38" s="50"/>
      <c r="E38" s="28"/>
      <c r="F38" s="56"/>
      <c r="G38" s="57"/>
      <c r="H38" s="57"/>
      <c r="I38" s="57"/>
      <c r="J38" s="6"/>
      <c r="K38" s="299"/>
      <c r="L38" s="300"/>
      <c r="M38" s="300"/>
      <c r="N38" s="300"/>
      <c r="O38" s="301"/>
    </row>
    <row r="39" spans="1:15" ht="12.75" customHeight="1">
      <c r="A39" s="32" t="s">
        <v>661</v>
      </c>
      <c r="B39" s="325" t="s">
        <v>1532</v>
      </c>
      <c r="C39" s="320"/>
      <c r="D39" s="321"/>
      <c r="E39" s="322"/>
      <c r="F39" s="58"/>
      <c r="G39" s="36"/>
      <c r="H39" s="36"/>
      <c r="I39" s="36"/>
      <c r="J39" s="6"/>
      <c r="K39" s="299"/>
      <c r="L39" s="300"/>
      <c r="M39" s="300"/>
      <c r="N39" s="300"/>
      <c r="O39" s="301"/>
    </row>
    <row r="40" spans="1:15">
      <c r="A40" s="32" t="s">
        <v>662</v>
      </c>
      <c r="B40" s="315">
        <v>22820677</v>
      </c>
      <c r="C40" s="316"/>
      <c r="D40" s="317"/>
      <c r="E40" s="318"/>
      <c r="F40" s="8"/>
      <c r="G40" s="59"/>
      <c r="H40" s="59"/>
      <c r="I40" s="59"/>
      <c r="J40" s="6"/>
      <c r="K40" s="299"/>
      <c r="L40" s="300"/>
      <c r="M40" s="300"/>
      <c r="N40" s="300"/>
      <c r="O40" s="301"/>
    </row>
    <row r="41" spans="1:15">
      <c r="A41" s="49"/>
      <c r="B41" s="50"/>
      <c r="C41" s="50"/>
      <c r="D41" s="50"/>
      <c r="E41" s="51"/>
      <c r="F41" s="60" t="s">
        <v>695</v>
      </c>
      <c r="G41" s="309" t="s">
        <v>696</v>
      </c>
      <c r="H41" s="309"/>
      <c r="I41" s="309" t="s">
        <v>697</v>
      </c>
      <c r="J41" s="310"/>
      <c r="K41" s="299"/>
      <c r="L41" s="300"/>
      <c r="M41" s="300"/>
      <c r="N41" s="300"/>
      <c r="O41" s="301"/>
    </row>
    <row r="42" spans="1:15">
      <c r="A42" s="49" t="s">
        <v>713</v>
      </c>
      <c r="B42" s="319" t="s">
        <v>1533</v>
      </c>
      <c r="C42" s="320"/>
      <c r="D42" s="321"/>
      <c r="E42" s="322"/>
      <c r="F42" s="37">
        <v>18</v>
      </c>
      <c r="G42" s="311">
        <v>2</v>
      </c>
      <c r="H42" s="311"/>
      <c r="I42" s="312">
        <v>21</v>
      </c>
      <c r="J42" s="313"/>
      <c r="K42" s="299"/>
      <c r="L42" s="300"/>
      <c r="M42" s="300"/>
      <c r="N42" s="300"/>
      <c r="O42" s="301"/>
    </row>
    <row r="43" spans="1:15" ht="29.25" customHeight="1">
      <c r="A43" s="38"/>
      <c r="B43" s="39"/>
      <c r="C43" s="39"/>
      <c r="D43" s="40"/>
      <c r="E43" s="41"/>
      <c r="F43" s="9"/>
      <c r="G43" s="10"/>
      <c r="H43" s="10"/>
      <c r="I43" s="10"/>
      <c r="J43" s="11"/>
      <c r="K43" s="302"/>
      <c r="L43" s="303"/>
      <c r="M43" s="303"/>
      <c r="N43" s="303"/>
      <c r="O43" s="304"/>
    </row>
    <row r="44" spans="1:15" ht="7.5" customHeight="1">
      <c r="A44" s="33"/>
      <c r="B44" s="34"/>
      <c r="C44" s="34"/>
      <c r="D44" s="34"/>
      <c r="E44" s="34"/>
    </row>
    <row r="45" spans="1:15">
      <c r="A45" s="33"/>
      <c r="B45" s="33"/>
      <c r="C45" s="33"/>
      <c r="D45" s="33"/>
      <c r="E45" s="33"/>
    </row>
    <row r="46" spans="1:15">
      <c r="A46" s="33"/>
      <c r="B46" s="33"/>
      <c r="C46" s="33"/>
      <c r="D46" s="33"/>
      <c r="E46" s="33"/>
    </row>
  </sheetData>
  <mergeCells count="44">
    <mergeCell ref="I41:J41"/>
    <mergeCell ref="G42:H42"/>
    <mergeCell ref="I42:J42"/>
    <mergeCell ref="G41:H41"/>
    <mergeCell ref="A33:E33"/>
    <mergeCell ref="B40:E40"/>
    <mergeCell ref="B42:E42"/>
    <mergeCell ref="D34:E34"/>
    <mergeCell ref="A36:D36"/>
    <mergeCell ref="A37:D37"/>
    <mergeCell ref="B39:E39"/>
    <mergeCell ref="A1:O1"/>
    <mergeCell ref="A2:O2"/>
    <mergeCell ref="A27:C27"/>
    <mergeCell ref="A29:E29"/>
    <mergeCell ref="D12:E12"/>
    <mergeCell ref="A4:C4"/>
    <mergeCell ref="A5:E5"/>
    <mergeCell ref="A6:C6"/>
    <mergeCell ref="A7:E7"/>
    <mergeCell ref="A23:B23"/>
    <mergeCell ref="C23:E23"/>
    <mergeCell ref="A15:B15"/>
    <mergeCell ref="B17:C17"/>
    <mergeCell ref="K3:O43"/>
    <mergeCell ref="F14:J15"/>
    <mergeCell ref="A20:B20"/>
    <mergeCell ref="D8:E8"/>
    <mergeCell ref="A11:B11"/>
    <mergeCell ref="C11:E11"/>
    <mergeCell ref="A12:B12"/>
    <mergeCell ref="A14:B14"/>
    <mergeCell ref="F10:J10"/>
    <mergeCell ref="F11:J11"/>
    <mergeCell ref="F32:J32"/>
    <mergeCell ref="C14:E14"/>
    <mergeCell ref="F18:J18"/>
    <mergeCell ref="F19:J19"/>
    <mergeCell ref="D26:E26"/>
    <mergeCell ref="D20:E20"/>
    <mergeCell ref="C25:E25"/>
    <mergeCell ref="A26:C26"/>
    <mergeCell ref="C31:E31"/>
    <mergeCell ref="F22:J23"/>
  </mergeCells>
  <phoneticPr fontId="6" type="noConversion"/>
  <conditionalFormatting sqref="I39 I42">
    <cfRule type="cellIs" dxfId="1136" priority="1" stopIfTrue="1" operator="greaterThan">
      <formula>MID(YEAR(NOW()),3,4)</formula>
    </cfRule>
  </conditionalFormatting>
  <conditionalFormatting sqref="F39">
    <cfRule type="expression" dxfId="1135" priority="2" stopIfTrue="1">
      <formula>IF($C$32&lt;10,DAY(#REF!))</formula>
    </cfRule>
    <cfRule type="cellIs" dxfId="1134" priority="3" stopIfTrue="1" operator="greaterThan">
      <formula>31</formula>
    </cfRule>
  </conditionalFormatting>
  <conditionalFormatting sqref="F42">
    <cfRule type="expression" dxfId="1133" priority="4" stopIfTrue="1">
      <formula>IF($A$39&lt;10,DAY($A$39))</formula>
    </cfRule>
    <cfRule type="cellIs" dxfId="1132" priority="5" stopIfTrue="1" operator="greaterThan">
      <formula>31</formula>
    </cfRule>
  </conditionalFormatting>
  <hyperlinks>
    <hyperlink ref="B42" r:id="rId1"/>
  </hyperlinks>
  <printOptions horizontalCentered="1"/>
  <pageMargins left="0.31496062992125984" right="0.31496062992125984" top="0.54" bottom="0.11811023622047245" header="0" footer="0"/>
  <pageSetup paperSize="9" scale="95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S39"/>
  <sheetViews>
    <sheetView showZeros="0" topLeftCell="B16" workbookViewId="0">
      <selection activeCell="W14" sqref="W13:W14"/>
    </sheetView>
  </sheetViews>
  <sheetFormatPr defaultRowHeight="12.75"/>
  <cols>
    <col min="1" max="1" width="5.5703125" style="85" customWidth="1"/>
    <col min="2" max="2" width="6.42578125" style="85" customWidth="1"/>
    <col min="3" max="3" width="11.42578125" style="85" customWidth="1"/>
    <col min="4" max="4" width="9.7109375" style="85" customWidth="1"/>
    <col min="5" max="5" width="17.140625" style="85" customWidth="1"/>
    <col min="6" max="6" width="9.140625" style="85"/>
    <col min="7" max="8" width="7.7109375" style="85" customWidth="1"/>
    <col min="9" max="9" width="7.85546875" style="85" customWidth="1"/>
    <col min="10" max="11" width="8.140625" style="85" customWidth="1"/>
    <col min="12" max="12" width="7.85546875" style="85" bestFit="1" customWidth="1"/>
    <col min="13" max="13" width="8.5703125" style="85" customWidth="1"/>
    <col min="14" max="16" width="9.140625" style="85"/>
    <col min="17" max="17" width="8.140625" style="85" customWidth="1"/>
    <col min="18" max="18" width="9.140625" style="85"/>
    <col min="19" max="19" width="1" style="85" customWidth="1"/>
    <col min="20" max="16384" width="9.140625" style="85"/>
  </cols>
  <sheetData>
    <row r="1" spans="1:19" ht="6.75" customHeight="1"/>
    <row r="2" spans="1:19">
      <c r="C2" s="358" t="s">
        <v>432</v>
      </c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</row>
    <row r="3" spans="1:19">
      <c r="C3" s="358" t="s">
        <v>437</v>
      </c>
      <c r="D3" s="358"/>
      <c r="E3" s="358"/>
      <c r="F3" s="358"/>
      <c r="G3" s="358"/>
      <c r="H3" s="358"/>
      <c r="I3" s="358"/>
      <c r="J3" s="358"/>
      <c r="K3" s="358"/>
      <c r="L3" s="358"/>
      <c r="M3" s="358"/>
      <c r="N3" s="358"/>
      <c r="O3" s="358"/>
      <c r="P3" s="358"/>
      <c r="Q3" s="358"/>
      <c r="R3" s="358"/>
    </row>
    <row r="4" spans="1:19" ht="6.75" customHeight="1" thickBot="1"/>
    <row r="5" spans="1:19" ht="24.75" thickBot="1">
      <c r="B5" s="87" t="s">
        <v>636</v>
      </c>
      <c r="C5" s="389" t="s">
        <v>679</v>
      </c>
      <c r="D5" s="390"/>
      <c r="E5" s="390"/>
      <c r="F5" s="390"/>
      <c r="G5" s="391"/>
      <c r="H5" s="380" t="s">
        <v>436</v>
      </c>
      <c r="I5" s="381"/>
      <c r="J5" s="165" t="s">
        <v>636</v>
      </c>
      <c r="K5" s="384" t="s">
        <v>679</v>
      </c>
      <c r="L5" s="385"/>
      <c r="M5" s="385"/>
      <c r="N5" s="385"/>
      <c r="O5" s="385"/>
      <c r="P5" s="386"/>
      <c r="Q5" s="387" t="s">
        <v>436</v>
      </c>
      <c r="R5" s="388"/>
    </row>
    <row r="6" spans="1:19">
      <c r="B6" s="127" t="s">
        <v>687</v>
      </c>
      <c r="C6" s="340" t="s">
        <v>714</v>
      </c>
      <c r="D6" s="340"/>
      <c r="E6" s="340"/>
      <c r="F6" s="340"/>
      <c r="G6" s="340"/>
      <c r="H6" s="382">
        <v>1</v>
      </c>
      <c r="I6" s="383"/>
      <c r="J6" s="127" t="s">
        <v>687</v>
      </c>
      <c r="K6" s="382" t="s">
        <v>688</v>
      </c>
      <c r="L6" s="382"/>
      <c r="M6" s="382"/>
      <c r="N6" s="382"/>
      <c r="O6" s="382"/>
      <c r="P6" s="382"/>
      <c r="Q6" s="382">
        <v>1</v>
      </c>
      <c r="R6" s="383"/>
    </row>
    <row r="7" spans="1:19" ht="21.75" customHeight="1">
      <c r="B7" s="88">
        <v>1</v>
      </c>
      <c r="C7" s="354" t="s">
        <v>433</v>
      </c>
      <c r="D7" s="354"/>
      <c r="E7" s="354"/>
      <c r="F7" s="354"/>
      <c r="G7" s="354"/>
      <c r="H7" s="376">
        <v>1</v>
      </c>
      <c r="I7" s="377"/>
      <c r="J7" s="88">
        <v>5</v>
      </c>
      <c r="K7" s="352" t="s">
        <v>491</v>
      </c>
      <c r="L7" s="353"/>
      <c r="M7" s="353"/>
      <c r="N7" s="353"/>
      <c r="O7" s="353"/>
      <c r="P7" s="353"/>
      <c r="Q7" s="345">
        <v>10</v>
      </c>
      <c r="R7" s="346"/>
    </row>
    <row r="8" spans="1:19" ht="21" customHeight="1" thickBot="1">
      <c r="B8" s="88">
        <v>2</v>
      </c>
      <c r="C8" s="355" t="s">
        <v>434</v>
      </c>
      <c r="D8" s="356"/>
      <c r="E8" s="356"/>
      <c r="F8" s="356"/>
      <c r="G8" s="357"/>
      <c r="H8" s="347">
        <v>168</v>
      </c>
      <c r="I8" s="348"/>
      <c r="J8" s="88">
        <v>6</v>
      </c>
      <c r="K8" s="378" t="s">
        <v>435</v>
      </c>
      <c r="L8" s="379"/>
      <c r="M8" s="379"/>
      <c r="N8" s="379"/>
      <c r="O8" s="379"/>
      <c r="P8" s="379"/>
      <c r="Q8" s="345">
        <v>3</v>
      </c>
      <c r="R8" s="346"/>
    </row>
    <row r="9" spans="1:19" ht="21" customHeight="1">
      <c r="B9" s="88">
        <v>3</v>
      </c>
      <c r="C9" s="355" t="s">
        <v>1506</v>
      </c>
      <c r="D9" s="356"/>
      <c r="E9" s="356"/>
      <c r="F9" s="356"/>
      <c r="G9" s="357"/>
      <c r="H9" s="347">
        <v>37</v>
      </c>
      <c r="I9" s="348"/>
      <c r="J9" s="92">
        <v>7</v>
      </c>
      <c r="Q9" s="350"/>
      <c r="R9" s="351"/>
      <c r="S9" s="197"/>
    </row>
    <row r="10" spans="1:19" ht="21.75" customHeight="1" thickBot="1">
      <c r="B10" s="88">
        <v>4</v>
      </c>
      <c r="C10" s="354" t="s">
        <v>490</v>
      </c>
      <c r="D10" s="354"/>
      <c r="E10" s="354"/>
      <c r="F10" s="354"/>
      <c r="G10" s="354"/>
      <c r="H10" s="376">
        <v>31</v>
      </c>
      <c r="I10" s="377"/>
      <c r="J10" s="93">
        <v>8</v>
      </c>
      <c r="Q10" s="374"/>
      <c r="R10" s="375"/>
      <c r="S10" s="197"/>
    </row>
    <row r="11" spans="1:19" ht="2.25" customHeight="1"/>
    <row r="12" spans="1:19" ht="3" customHeight="1"/>
    <row r="13" spans="1:19">
      <c r="C13" s="358" t="s">
        <v>438</v>
      </c>
      <c r="D13" s="358"/>
      <c r="E13" s="358"/>
      <c r="F13" s="358"/>
      <c r="G13" s="358"/>
      <c r="H13" s="358"/>
      <c r="I13" s="358"/>
      <c r="J13" s="358"/>
      <c r="K13" s="358"/>
      <c r="L13" s="358"/>
      <c r="M13" s="358"/>
      <c r="N13" s="358"/>
      <c r="O13" s="358"/>
      <c r="P13" s="358"/>
      <c r="Q13" s="358"/>
      <c r="R13" s="358"/>
    </row>
    <row r="14" spans="1:19">
      <c r="C14" s="358" t="s">
        <v>439</v>
      </c>
      <c r="D14" s="358"/>
      <c r="E14" s="358"/>
      <c r="F14" s="358"/>
      <c r="G14" s="358"/>
      <c r="H14" s="358"/>
      <c r="I14" s="358"/>
      <c r="J14" s="358"/>
      <c r="K14" s="358"/>
      <c r="L14" s="358"/>
      <c r="M14" s="358"/>
      <c r="N14" s="358"/>
      <c r="O14" s="358"/>
      <c r="P14" s="358"/>
      <c r="Q14" s="358"/>
      <c r="R14" s="358"/>
    </row>
    <row r="15" spans="1:19" ht="3" customHeight="1">
      <c r="C15" s="86"/>
      <c r="D15" s="86"/>
      <c r="E15" s="86"/>
      <c r="F15" s="86"/>
      <c r="G15" s="86"/>
      <c r="H15" s="86"/>
      <c r="I15" s="86"/>
    </row>
    <row r="16" spans="1:19">
      <c r="A16" s="153"/>
      <c r="B16" s="89" t="s">
        <v>579</v>
      </c>
      <c r="C16" s="89"/>
      <c r="D16" s="111"/>
      <c r="E16" s="89"/>
      <c r="F16" s="89"/>
      <c r="G16"/>
      <c r="H16" s="89"/>
      <c r="I16" s="89"/>
      <c r="J16" s="89"/>
      <c r="K16" s="89"/>
      <c r="L16"/>
    </row>
    <row r="17" spans="1:18">
      <c r="B17" s="89" t="s">
        <v>715</v>
      </c>
      <c r="C17" s="89"/>
      <c r="D17" s="89"/>
      <c r="E17" s="89"/>
      <c r="F17" s="89"/>
      <c r="G17" s="89"/>
      <c r="H17" s="89"/>
      <c r="I17" s="89"/>
      <c r="J17" s="89"/>
      <c r="K17" s="89"/>
      <c r="L17" s="89"/>
    </row>
    <row r="18" spans="1:18" ht="4.5" customHeight="1"/>
    <row r="19" spans="1:18">
      <c r="C19" s="358" t="s">
        <v>461</v>
      </c>
      <c r="D19" s="358"/>
      <c r="E19" s="358"/>
      <c r="F19" s="358"/>
      <c r="G19" s="358"/>
      <c r="H19" s="358"/>
      <c r="I19" s="358"/>
      <c r="J19" s="358"/>
      <c r="K19" s="358"/>
      <c r="L19" s="358"/>
      <c r="M19" s="358"/>
      <c r="N19" s="358"/>
      <c r="O19" s="358"/>
      <c r="P19" s="358"/>
      <c r="Q19" s="358"/>
      <c r="R19" s="358"/>
    </row>
    <row r="20" spans="1:18" ht="12.75" customHeight="1">
      <c r="C20" s="349" t="s">
        <v>462</v>
      </c>
      <c r="D20" s="349"/>
      <c r="E20" s="349"/>
      <c r="F20" s="349"/>
      <c r="G20" s="349"/>
      <c r="H20" s="349"/>
      <c r="I20" s="349"/>
      <c r="J20" s="349"/>
      <c r="K20" s="349"/>
      <c r="L20" s="349"/>
      <c r="M20" s="349"/>
      <c r="N20" s="349"/>
      <c r="O20" s="349"/>
      <c r="P20" s="349"/>
      <c r="Q20" s="349"/>
      <c r="R20" s="349"/>
    </row>
    <row r="21" spans="1:18" ht="5.25" customHeight="1" thickBot="1"/>
    <row r="22" spans="1:18" ht="24" customHeight="1">
      <c r="B22" s="326" t="s">
        <v>636</v>
      </c>
      <c r="C22" s="329" t="s">
        <v>679</v>
      </c>
      <c r="D22" s="330"/>
      <c r="E22" s="331"/>
      <c r="F22" s="365" t="s">
        <v>690</v>
      </c>
      <c r="G22" s="371" t="s">
        <v>633</v>
      </c>
      <c r="H22" s="372"/>
      <c r="I22" s="372"/>
      <c r="J22" s="372"/>
      <c r="K22" s="372"/>
      <c r="L22" s="372"/>
      <c r="M22" s="372"/>
      <c r="N22" s="372"/>
      <c r="O22" s="372"/>
      <c r="P22" s="372"/>
      <c r="Q22" s="372"/>
      <c r="R22" s="373"/>
    </row>
    <row r="23" spans="1:18" ht="25.5" customHeight="1">
      <c r="B23" s="327"/>
      <c r="C23" s="332"/>
      <c r="D23" s="333"/>
      <c r="E23" s="334"/>
      <c r="F23" s="366"/>
      <c r="G23" s="368" t="s">
        <v>634</v>
      </c>
      <c r="H23" s="369"/>
      <c r="I23" s="369"/>
      <c r="J23" s="369"/>
      <c r="K23" s="369"/>
      <c r="L23" s="370"/>
      <c r="M23" s="341" t="s">
        <v>635</v>
      </c>
      <c r="N23" s="342"/>
      <c r="O23" s="342"/>
      <c r="P23" s="342"/>
      <c r="Q23" s="342"/>
      <c r="R23" s="343"/>
    </row>
    <row r="24" spans="1:18" ht="31.5" customHeight="1">
      <c r="A24" s="153">
        <v>2</v>
      </c>
      <c r="B24" s="327"/>
      <c r="C24" s="332"/>
      <c r="D24" s="333"/>
      <c r="E24" s="334"/>
      <c r="F24" s="366"/>
      <c r="G24" s="338" t="s">
        <v>672</v>
      </c>
      <c r="H24" s="338" t="s">
        <v>463</v>
      </c>
      <c r="I24" s="338" t="s">
        <v>468</v>
      </c>
      <c r="J24" s="338" t="s">
        <v>467</v>
      </c>
      <c r="K24" s="338" t="s">
        <v>464</v>
      </c>
      <c r="L24" s="338"/>
      <c r="M24" s="338" t="s">
        <v>672</v>
      </c>
      <c r="N24" s="338" t="s">
        <v>463</v>
      </c>
      <c r="O24" s="338" t="s">
        <v>468</v>
      </c>
      <c r="P24" s="338" t="s">
        <v>467</v>
      </c>
      <c r="Q24" s="338" t="s">
        <v>464</v>
      </c>
      <c r="R24" s="339"/>
    </row>
    <row r="25" spans="1:18" ht="18.75" customHeight="1" thickBot="1">
      <c r="B25" s="328"/>
      <c r="C25" s="335"/>
      <c r="D25" s="336"/>
      <c r="E25" s="337"/>
      <c r="F25" s="367"/>
      <c r="G25" s="344"/>
      <c r="H25" s="344"/>
      <c r="I25" s="344"/>
      <c r="J25" s="344"/>
      <c r="K25" s="128" t="s">
        <v>465</v>
      </c>
      <c r="L25" s="128" t="s">
        <v>466</v>
      </c>
      <c r="M25" s="344"/>
      <c r="N25" s="344"/>
      <c r="O25" s="344"/>
      <c r="P25" s="344"/>
      <c r="Q25" s="128" t="s">
        <v>465</v>
      </c>
      <c r="R25" s="129" t="s">
        <v>466</v>
      </c>
    </row>
    <row r="26" spans="1:18" ht="13.5" thickBot="1">
      <c r="B26" s="130" t="s">
        <v>687</v>
      </c>
      <c r="C26" s="359" t="s">
        <v>714</v>
      </c>
      <c r="D26" s="360"/>
      <c r="E26" s="361"/>
      <c r="F26" s="132">
        <v>1</v>
      </c>
      <c r="G26" s="132">
        <v>2</v>
      </c>
      <c r="H26" s="132">
        <v>3</v>
      </c>
      <c r="I26" s="132">
        <v>4</v>
      </c>
      <c r="J26" s="132">
        <v>5</v>
      </c>
      <c r="K26" s="131">
        <v>6</v>
      </c>
      <c r="L26" s="131">
        <v>7</v>
      </c>
      <c r="M26" s="132">
        <v>8</v>
      </c>
      <c r="N26" s="132">
        <v>9</v>
      </c>
      <c r="O26" s="132">
        <v>10</v>
      </c>
      <c r="P26" s="132">
        <v>11</v>
      </c>
      <c r="Q26" s="131">
        <v>12</v>
      </c>
      <c r="R26" s="133">
        <v>13</v>
      </c>
    </row>
    <row r="27" spans="1:18" ht="22.5" customHeight="1">
      <c r="B27" s="87">
        <v>1</v>
      </c>
      <c r="C27" s="362" t="s">
        <v>440</v>
      </c>
      <c r="D27" s="363"/>
      <c r="E27" s="364"/>
      <c r="F27" s="107">
        <v>1313</v>
      </c>
      <c r="G27" s="107">
        <v>492</v>
      </c>
      <c r="H27" s="107">
        <v>125</v>
      </c>
      <c r="I27" s="107">
        <v>170</v>
      </c>
      <c r="J27" s="107">
        <v>168</v>
      </c>
      <c r="K27" s="125">
        <v>11</v>
      </c>
      <c r="L27" s="125">
        <v>18</v>
      </c>
      <c r="M27" s="107">
        <v>821</v>
      </c>
      <c r="N27" s="107">
        <v>223</v>
      </c>
      <c r="O27" s="107">
        <v>195</v>
      </c>
      <c r="P27" s="107">
        <v>334</v>
      </c>
      <c r="Q27" s="125">
        <v>37</v>
      </c>
      <c r="R27" s="108">
        <v>32</v>
      </c>
    </row>
    <row r="28" spans="1:18" ht="33" customHeight="1">
      <c r="B28" s="88">
        <v>2</v>
      </c>
      <c r="C28" s="355" t="s">
        <v>441</v>
      </c>
      <c r="D28" s="356"/>
      <c r="E28" s="357"/>
      <c r="F28" s="109">
        <v>1243</v>
      </c>
      <c r="G28" s="109">
        <v>475</v>
      </c>
      <c r="H28" s="109">
        <v>122</v>
      </c>
      <c r="I28" s="109">
        <v>166</v>
      </c>
      <c r="J28" s="109">
        <v>159</v>
      </c>
      <c r="K28" s="109">
        <v>10</v>
      </c>
      <c r="L28" s="109">
        <v>18</v>
      </c>
      <c r="M28" s="109">
        <v>768</v>
      </c>
      <c r="N28" s="109">
        <v>211</v>
      </c>
      <c r="O28" s="109">
        <v>180</v>
      </c>
      <c r="P28" s="109">
        <v>310</v>
      </c>
      <c r="Q28" s="109">
        <v>36</v>
      </c>
      <c r="R28" s="109">
        <v>31</v>
      </c>
    </row>
    <row r="29" spans="1:18" ht="33" customHeight="1">
      <c r="B29" s="74" t="s">
        <v>478</v>
      </c>
      <c r="C29" s="355" t="s">
        <v>458</v>
      </c>
      <c r="D29" s="356"/>
      <c r="E29" s="357"/>
      <c r="F29" s="109">
        <v>478</v>
      </c>
      <c r="G29" s="109">
        <v>212</v>
      </c>
      <c r="H29" s="109">
        <v>70</v>
      </c>
      <c r="I29" s="109">
        <v>92</v>
      </c>
      <c r="J29" s="109">
        <v>45</v>
      </c>
      <c r="K29" s="126">
        <v>2</v>
      </c>
      <c r="L29" s="126">
        <v>3</v>
      </c>
      <c r="M29" s="109">
        <v>266</v>
      </c>
      <c r="N29" s="109">
        <v>111</v>
      </c>
      <c r="O29" s="109">
        <v>71</v>
      </c>
      <c r="P29" s="109">
        <v>64</v>
      </c>
      <c r="Q29" s="126">
        <v>13</v>
      </c>
      <c r="R29" s="110">
        <v>7</v>
      </c>
    </row>
    <row r="30" spans="1:18" ht="23.25" customHeight="1">
      <c r="B30" s="74" t="s">
        <v>789</v>
      </c>
      <c r="C30" s="355" t="s">
        <v>459</v>
      </c>
      <c r="D30" s="356"/>
      <c r="E30" s="357"/>
      <c r="F30" s="109">
        <v>486</v>
      </c>
      <c r="G30" s="109">
        <v>179</v>
      </c>
      <c r="H30" s="109">
        <v>40</v>
      </c>
      <c r="I30" s="109">
        <v>51</v>
      </c>
      <c r="J30" s="109">
        <v>74</v>
      </c>
      <c r="K30" s="126">
        <v>3</v>
      </c>
      <c r="L30" s="126">
        <v>11</v>
      </c>
      <c r="M30" s="109">
        <v>307</v>
      </c>
      <c r="N30" s="109">
        <v>67</v>
      </c>
      <c r="O30" s="109">
        <v>74</v>
      </c>
      <c r="P30" s="109">
        <v>143</v>
      </c>
      <c r="Q30" s="126">
        <v>10</v>
      </c>
      <c r="R30" s="110">
        <v>13</v>
      </c>
    </row>
    <row r="31" spans="1:18" ht="21.75" customHeight="1">
      <c r="B31" s="74" t="s">
        <v>790</v>
      </c>
      <c r="C31" s="355" t="s">
        <v>460</v>
      </c>
      <c r="D31" s="356"/>
      <c r="E31" s="357"/>
      <c r="F31" s="109">
        <v>279</v>
      </c>
      <c r="G31" s="109">
        <v>84</v>
      </c>
      <c r="H31" s="109">
        <v>12</v>
      </c>
      <c r="I31" s="109">
        <v>23</v>
      </c>
      <c r="J31" s="109">
        <v>40</v>
      </c>
      <c r="K31" s="126">
        <v>5</v>
      </c>
      <c r="L31" s="126">
        <v>4</v>
      </c>
      <c r="M31" s="109">
        <v>195</v>
      </c>
      <c r="N31" s="109">
        <v>33</v>
      </c>
      <c r="O31" s="109">
        <v>35</v>
      </c>
      <c r="P31" s="109">
        <v>103</v>
      </c>
      <c r="Q31" s="126">
        <v>13</v>
      </c>
      <c r="R31" s="110">
        <v>11</v>
      </c>
    </row>
    <row r="32" spans="1:18" ht="23.25" customHeight="1">
      <c r="B32" s="88">
        <v>3</v>
      </c>
      <c r="C32" s="355" t="s">
        <v>1507</v>
      </c>
      <c r="D32" s="356"/>
      <c r="E32" s="357"/>
      <c r="F32" s="109"/>
      <c r="G32" s="109">
        <v>0</v>
      </c>
      <c r="H32" s="109">
        <v>0</v>
      </c>
      <c r="I32" s="109">
        <v>0</v>
      </c>
      <c r="J32" s="109">
        <v>0</v>
      </c>
      <c r="K32" s="126">
        <v>0</v>
      </c>
      <c r="L32" s="126">
        <v>0</v>
      </c>
      <c r="M32" s="109"/>
      <c r="N32" s="109">
        <v>0</v>
      </c>
      <c r="O32" s="109">
        <v>0</v>
      </c>
      <c r="P32" s="109"/>
      <c r="Q32" s="126">
        <v>0</v>
      </c>
      <c r="R32" s="110">
        <v>0</v>
      </c>
    </row>
    <row r="33" spans="2:18" ht="22.5" customHeight="1">
      <c r="B33" s="88">
        <v>4</v>
      </c>
      <c r="C33" s="355" t="s">
        <v>442</v>
      </c>
      <c r="D33" s="356"/>
      <c r="E33" s="357"/>
      <c r="F33" s="109">
        <v>70</v>
      </c>
      <c r="G33" s="109">
        <v>17</v>
      </c>
      <c r="H33" s="109">
        <v>3</v>
      </c>
      <c r="I33" s="109">
        <v>4</v>
      </c>
      <c r="J33" s="109">
        <v>9</v>
      </c>
      <c r="K33" s="126">
        <v>1</v>
      </c>
      <c r="L33" s="126">
        <v>0</v>
      </c>
      <c r="M33" s="109">
        <v>53</v>
      </c>
      <c r="N33" s="109">
        <v>12</v>
      </c>
      <c r="O33" s="109">
        <v>15</v>
      </c>
      <c r="P33" s="109">
        <v>24</v>
      </c>
      <c r="Q33" s="126">
        <v>1</v>
      </c>
      <c r="R33" s="110">
        <v>1</v>
      </c>
    </row>
    <row r="34" spans="2:18" ht="22.5" customHeight="1">
      <c r="B34" s="88">
        <v>5</v>
      </c>
      <c r="C34" s="355" t="s">
        <v>443</v>
      </c>
      <c r="D34" s="356"/>
      <c r="E34" s="357"/>
      <c r="F34" s="109">
        <v>298</v>
      </c>
      <c r="G34" s="109">
        <v>144</v>
      </c>
      <c r="H34" s="109">
        <v>41</v>
      </c>
      <c r="I34" s="109">
        <v>72</v>
      </c>
      <c r="J34" s="109">
        <v>29</v>
      </c>
      <c r="K34" s="126">
        <v>0</v>
      </c>
      <c r="L34" s="126">
        <v>2</v>
      </c>
      <c r="M34" s="109">
        <v>154</v>
      </c>
      <c r="N34" s="109">
        <v>67</v>
      </c>
      <c r="O34" s="109">
        <v>54</v>
      </c>
      <c r="P34" s="109">
        <v>29</v>
      </c>
      <c r="Q34" s="126">
        <v>3</v>
      </c>
      <c r="R34" s="110">
        <v>1</v>
      </c>
    </row>
    <row r="35" spans="2:18" ht="22.5" customHeight="1">
      <c r="B35" s="88">
        <v>6</v>
      </c>
      <c r="C35" s="355" t="s">
        <v>444</v>
      </c>
      <c r="D35" s="356"/>
      <c r="E35" s="357"/>
      <c r="F35" s="109">
        <v>15</v>
      </c>
      <c r="G35" s="109">
        <v>7</v>
      </c>
      <c r="H35" s="109">
        <v>5</v>
      </c>
      <c r="I35" s="109">
        <v>2</v>
      </c>
      <c r="J35" s="109">
        <v>0</v>
      </c>
      <c r="K35" s="126">
        <v>0</v>
      </c>
      <c r="L35" s="126">
        <v>0</v>
      </c>
      <c r="M35" s="109">
        <v>8</v>
      </c>
      <c r="N35" s="109">
        <v>5</v>
      </c>
      <c r="O35" s="109">
        <v>1</v>
      </c>
      <c r="P35" s="109">
        <v>2</v>
      </c>
      <c r="Q35" s="126">
        <v>0</v>
      </c>
      <c r="R35" s="110">
        <v>0</v>
      </c>
    </row>
    <row r="36" spans="2:18" ht="6" customHeight="1">
      <c r="F36" s="196">
        <f>'4'!E20</f>
        <v>1243</v>
      </c>
      <c r="G36" s="196">
        <f>'6'!E20</f>
        <v>475</v>
      </c>
      <c r="H36" s="196">
        <f>'6'!F20</f>
        <v>122</v>
      </c>
      <c r="I36" s="196">
        <f>'6'!G20</f>
        <v>166</v>
      </c>
      <c r="J36" s="196">
        <f>'6'!H20</f>
        <v>159</v>
      </c>
      <c r="K36" s="196">
        <f>'6'!I20</f>
        <v>10</v>
      </c>
      <c r="L36" s="196">
        <f>'6'!J20</f>
        <v>18</v>
      </c>
      <c r="M36" s="196">
        <f>'8'!E20</f>
        <v>768</v>
      </c>
      <c r="N36" s="196">
        <f>'8'!F20</f>
        <v>211</v>
      </c>
      <c r="O36" s="196">
        <f>'8'!G20</f>
        <v>180</v>
      </c>
      <c r="P36" s="196">
        <f>'8'!H20</f>
        <v>310</v>
      </c>
      <c r="Q36" s="196">
        <f>'8'!I20</f>
        <v>36</v>
      </c>
      <c r="R36" s="196">
        <f>'8'!J20</f>
        <v>31</v>
      </c>
    </row>
    <row r="37" spans="2:18" ht="16.5" customHeight="1">
      <c r="B37" s="85" t="s">
        <v>1508</v>
      </c>
      <c r="C37" s="134"/>
      <c r="F37" s="196">
        <f>'4'!K20</f>
        <v>478</v>
      </c>
      <c r="G37" s="196">
        <f>'6'!K20</f>
        <v>212</v>
      </c>
      <c r="H37" s="196"/>
      <c r="I37" s="196"/>
      <c r="J37" s="196"/>
      <c r="K37" s="196"/>
      <c r="L37" s="196"/>
      <c r="M37" s="196">
        <f>'8'!K20</f>
        <v>266</v>
      </c>
      <c r="N37" s="196"/>
      <c r="O37" s="196"/>
      <c r="P37" s="196"/>
      <c r="Q37" s="196"/>
      <c r="R37" s="196"/>
    </row>
    <row r="38" spans="2:18" ht="6" customHeight="1">
      <c r="F38" s="196">
        <f>'4'!L20</f>
        <v>486</v>
      </c>
      <c r="G38" s="196">
        <f>'6'!L20</f>
        <v>179</v>
      </c>
      <c r="H38" s="196"/>
      <c r="I38" s="196"/>
      <c r="J38" s="196"/>
      <c r="K38" s="196"/>
      <c r="L38" s="196"/>
      <c r="M38" s="196">
        <f>'8'!L20</f>
        <v>307</v>
      </c>
      <c r="N38" s="196"/>
      <c r="O38" s="196"/>
      <c r="P38" s="196"/>
      <c r="Q38" s="196"/>
      <c r="R38" s="196"/>
    </row>
    <row r="39" spans="2:18" ht="5.25" customHeight="1">
      <c r="F39" s="196">
        <f>'4'!M20</f>
        <v>279</v>
      </c>
      <c r="G39" s="196">
        <f>'6'!M20</f>
        <v>84</v>
      </c>
      <c r="H39" s="196"/>
      <c r="I39" s="196"/>
      <c r="J39" s="196"/>
      <c r="K39" s="196"/>
      <c r="L39" s="196"/>
      <c r="M39" s="196">
        <f>'8'!M20</f>
        <v>195</v>
      </c>
      <c r="N39" s="196"/>
      <c r="O39" s="196"/>
      <c r="P39" s="196"/>
      <c r="Q39" s="196"/>
      <c r="R39" s="196"/>
    </row>
  </sheetData>
  <mergeCells count="54">
    <mergeCell ref="Q10:R10"/>
    <mergeCell ref="H10:I10"/>
    <mergeCell ref="C13:R13"/>
    <mergeCell ref="K8:P8"/>
    <mergeCell ref="C2:R2"/>
    <mergeCell ref="C3:R3"/>
    <mergeCell ref="C7:G7"/>
    <mergeCell ref="H5:I5"/>
    <mergeCell ref="H6:I6"/>
    <mergeCell ref="K6:P6"/>
    <mergeCell ref="K5:P5"/>
    <mergeCell ref="H7:I7"/>
    <mergeCell ref="Q5:R5"/>
    <mergeCell ref="C5:G5"/>
    <mergeCell ref="Q6:R6"/>
    <mergeCell ref="Q7:R7"/>
    <mergeCell ref="G23:L23"/>
    <mergeCell ref="G22:R22"/>
    <mergeCell ref="J24:J25"/>
    <mergeCell ref="K24:L24"/>
    <mergeCell ref="M24:M25"/>
    <mergeCell ref="N24:N25"/>
    <mergeCell ref="C8:G8"/>
    <mergeCell ref="C19:R19"/>
    <mergeCell ref="C14:R14"/>
    <mergeCell ref="C35:E35"/>
    <mergeCell ref="O24:O25"/>
    <mergeCell ref="P24:P25"/>
    <mergeCell ref="C29:E29"/>
    <mergeCell ref="C26:E26"/>
    <mergeCell ref="C27:E27"/>
    <mergeCell ref="C28:E28"/>
    <mergeCell ref="C32:E32"/>
    <mergeCell ref="C33:E33"/>
    <mergeCell ref="C30:E30"/>
    <mergeCell ref="C34:E34"/>
    <mergeCell ref="C31:E31"/>
    <mergeCell ref="F22:F25"/>
    <mergeCell ref="B22:B25"/>
    <mergeCell ref="C22:E25"/>
    <mergeCell ref="Q24:R24"/>
    <mergeCell ref="C6:G6"/>
    <mergeCell ref="M23:R23"/>
    <mergeCell ref="G24:G25"/>
    <mergeCell ref="H24:H25"/>
    <mergeCell ref="I24:I25"/>
    <mergeCell ref="Q8:R8"/>
    <mergeCell ref="H9:I9"/>
    <mergeCell ref="C20:R20"/>
    <mergeCell ref="Q9:R9"/>
    <mergeCell ref="K7:P7"/>
    <mergeCell ref="C10:G10"/>
    <mergeCell ref="H8:I8"/>
    <mergeCell ref="C9:G9"/>
  </mergeCells>
  <phoneticPr fontId="0" type="noConversion"/>
  <conditionalFormatting sqref="J34:J35">
    <cfRule type="cellIs" dxfId="1131" priority="9" stopIfTrue="1" operator="greaterThan">
      <formula>$J$28</formula>
    </cfRule>
  </conditionalFormatting>
  <conditionalFormatting sqref="F32">
    <cfRule type="cellIs" dxfId="1130" priority="10" stopIfTrue="1" operator="notEqual">
      <formula>$G$32+$M$32</formula>
    </cfRule>
  </conditionalFormatting>
  <conditionalFormatting sqref="F33">
    <cfRule type="cellIs" dxfId="1129" priority="11" stopIfTrue="1" operator="notEqual">
      <formula>$G$33+$M$33</formula>
    </cfRule>
  </conditionalFormatting>
  <conditionalFormatting sqref="F35">
    <cfRule type="cellIs" dxfId="1128" priority="12" stopIfTrue="1" operator="notEqual">
      <formula>$G$35+$M$35</formula>
    </cfRule>
    <cfRule type="cellIs" dxfId="1127" priority="13" stopIfTrue="1" operator="greaterThan">
      <formula>$F$28</formula>
    </cfRule>
  </conditionalFormatting>
  <conditionalFormatting sqref="G32">
    <cfRule type="cellIs" dxfId="1126" priority="14" stopIfTrue="1" operator="notEqual">
      <formula>SUM($H$32:$L$32)</formula>
    </cfRule>
  </conditionalFormatting>
  <conditionalFormatting sqref="G33">
    <cfRule type="cellIs" dxfId="1125" priority="15" stopIfTrue="1" operator="notEqual">
      <formula>SUM($H$33:$L$33)</formula>
    </cfRule>
  </conditionalFormatting>
  <conditionalFormatting sqref="G35">
    <cfRule type="cellIs" dxfId="1124" priority="16" stopIfTrue="1" operator="greaterThan">
      <formula>$G$28</formula>
    </cfRule>
    <cfRule type="cellIs" dxfId="1123" priority="17" stopIfTrue="1" operator="notEqual">
      <formula>SUM($H$35:$L$35)</formula>
    </cfRule>
  </conditionalFormatting>
  <conditionalFormatting sqref="M32">
    <cfRule type="cellIs" dxfId="1122" priority="18" stopIfTrue="1" operator="notEqual">
      <formula>SUM($N$32:$R$32)</formula>
    </cfRule>
  </conditionalFormatting>
  <conditionalFormatting sqref="M33">
    <cfRule type="cellIs" dxfId="1121" priority="19" stopIfTrue="1" operator="notEqual">
      <formula>SUM($N$33:$R$33)</formula>
    </cfRule>
  </conditionalFormatting>
  <conditionalFormatting sqref="M35">
    <cfRule type="cellIs" dxfId="1120" priority="20" stopIfTrue="1" operator="greaterThan">
      <formula>$M$28</formula>
    </cfRule>
    <cfRule type="cellIs" dxfId="1119" priority="21" stopIfTrue="1" operator="notEqual">
      <formula>SUM($N$35:$R$35)</formula>
    </cfRule>
  </conditionalFormatting>
  <conditionalFormatting sqref="L34:L35">
    <cfRule type="cellIs" dxfId="1118" priority="22" stopIfTrue="1" operator="greaterThan">
      <formula>$L$28</formula>
    </cfRule>
  </conditionalFormatting>
  <conditionalFormatting sqref="N34:N35">
    <cfRule type="cellIs" dxfId="1117" priority="23" stopIfTrue="1" operator="greaterThan">
      <formula>$N$28</formula>
    </cfRule>
  </conditionalFormatting>
  <conditionalFormatting sqref="O34:O35">
    <cfRule type="cellIs" dxfId="1116" priority="24" stopIfTrue="1" operator="greaterThan">
      <formula>$O$28</formula>
    </cfRule>
  </conditionalFormatting>
  <conditionalFormatting sqref="P34:P35">
    <cfRule type="cellIs" dxfId="1115" priority="25" stopIfTrue="1" operator="greaterThan">
      <formula>$P$28</formula>
    </cfRule>
  </conditionalFormatting>
  <conditionalFormatting sqref="Q34:Q35">
    <cfRule type="cellIs" dxfId="1114" priority="26" stopIfTrue="1" operator="greaterThan">
      <formula>$Q$28</formula>
    </cfRule>
  </conditionalFormatting>
  <conditionalFormatting sqref="R34:R35">
    <cfRule type="cellIs" dxfId="1113" priority="27" stopIfTrue="1" operator="greaterThan">
      <formula>$R$28</formula>
    </cfRule>
  </conditionalFormatting>
  <conditionalFormatting sqref="H34:H35">
    <cfRule type="cellIs" dxfId="1112" priority="28" stopIfTrue="1" operator="greaterThan">
      <formula>$H$28</formula>
    </cfRule>
  </conditionalFormatting>
  <conditionalFormatting sqref="H10:I10">
    <cfRule type="cellIs" dxfId="1111" priority="31" stopIfTrue="1" operator="lessThan">
      <formula>$Q$7+$Q$9+$Q$10</formula>
    </cfRule>
  </conditionalFormatting>
  <conditionalFormatting sqref="Q8:R8">
    <cfRule type="cellIs" dxfId="1110" priority="32" stopIfTrue="1" operator="greaterThan">
      <formula>$Q$7</formula>
    </cfRule>
  </conditionalFormatting>
  <conditionalFormatting sqref="I34:I35">
    <cfRule type="cellIs" dxfId="1109" priority="33" stopIfTrue="1" operator="greaterThan">
      <formula>$I$28</formula>
    </cfRule>
  </conditionalFormatting>
  <conditionalFormatting sqref="K34:K35">
    <cfRule type="cellIs" dxfId="1108" priority="34" stopIfTrue="1" operator="greaterThan">
      <formula>$K$28</formula>
    </cfRule>
  </conditionalFormatting>
  <conditionalFormatting sqref="F28">
    <cfRule type="cellIs" dxfId="1107" priority="36" stopIfTrue="1" operator="notEqual">
      <formula>$G$28+$M$28</formula>
    </cfRule>
    <cfRule type="cellIs" dxfId="1106" priority="37" stopIfTrue="1" operator="notEqual">
      <formula>$F$29+$F$30+$F$31</formula>
    </cfRule>
    <cfRule type="cellIs" dxfId="1105" priority="38" stopIfTrue="1" operator="notEqual">
      <formula>$F$36</formula>
    </cfRule>
  </conditionalFormatting>
  <conditionalFormatting sqref="F29">
    <cfRule type="cellIs" dxfId="1104" priority="65" stopIfTrue="1" operator="notEqual">
      <formula>$G$29+$M$29</formula>
    </cfRule>
    <cfRule type="cellIs" dxfId="1103" priority="66" stopIfTrue="1" operator="notEqual">
      <formula>$F$37</formula>
    </cfRule>
  </conditionalFormatting>
  <conditionalFormatting sqref="F30">
    <cfRule type="cellIs" dxfId="1102" priority="67" stopIfTrue="1" operator="notEqual">
      <formula>$G$30+$M$30</formula>
    </cfRule>
    <cfRule type="cellIs" dxfId="1101" priority="68" stopIfTrue="1" operator="notEqual">
      <formula>$F$38</formula>
    </cfRule>
  </conditionalFormatting>
  <conditionalFormatting sqref="F31">
    <cfRule type="cellIs" dxfId="1100" priority="69" stopIfTrue="1" operator="notEqual">
      <formula>$G$31+$M$31</formula>
    </cfRule>
    <cfRule type="cellIs" dxfId="1099" priority="70" stopIfTrue="1" operator="notEqual">
      <formula>$F$39</formula>
    </cfRule>
  </conditionalFormatting>
  <conditionalFormatting sqref="G29">
    <cfRule type="expression" priority="4" stopIfTrue="1">
      <formula>СУММ+$H$29:$L$29</formula>
    </cfRule>
    <cfRule type="cellIs" dxfId="1098" priority="71" stopIfTrue="1" operator="notEqual">
      <formula>SUM($H$29:$L$29)</formula>
    </cfRule>
    <cfRule type="cellIs" dxfId="1097" priority="72" stopIfTrue="1" operator="notEqual">
      <formula>$G$37</formula>
    </cfRule>
  </conditionalFormatting>
  <conditionalFormatting sqref="G30">
    <cfRule type="cellIs" dxfId="1096" priority="73" stopIfTrue="1" operator="notEqual">
      <formula>SUM($H$30:$L$30)</formula>
    </cfRule>
    <cfRule type="cellIs" dxfId="1095" priority="74" stopIfTrue="1" operator="notEqual">
      <formula>$G$38</formula>
    </cfRule>
  </conditionalFormatting>
  <conditionalFormatting sqref="G31">
    <cfRule type="cellIs" dxfId="1094" priority="75" stopIfTrue="1" operator="notEqual">
      <formula>SUM($H$31:$L$31)</formula>
    </cfRule>
    <cfRule type="cellIs" dxfId="1093" priority="76" stopIfTrue="1" operator="notEqual">
      <formula>$G$39</formula>
    </cfRule>
  </conditionalFormatting>
  <conditionalFormatting sqref="M29">
    <cfRule type="cellIs" dxfId="1092" priority="77" stopIfTrue="1" operator="notEqual">
      <formula>SUM($N$29:$R$29)</formula>
    </cfRule>
    <cfRule type="cellIs" dxfId="1091" priority="78" stopIfTrue="1" operator="notEqual">
      <formula>$M$37</formula>
    </cfRule>
  </conditionalFormatting>
  <conditionalFormatting sqref="M30">
    <cfRule type="cellIs" dxfId="1090" priority="79" stopIfTrue="1" operator="notEqual">
      <formula>SUM($N$30:$R$30)</formula>
    </cfRule>
    <cfRule type="cellIs" dxfId="1089" priority="80" stopIfTrue="1" operator="notEqual">
      <formula>$M$38</formula>
    </cfRule>
  </conditionalFormatting>
  <conditionalFormatting sqref="M31">
    <cfRule type="cellIs" dxfId="1088" priority="81" stopIfTrue="1" operator="notEqual">
      <formula>SUM($N$31:$R$31)</formula>
    </cfRule>
    <cfRule type="cellIs" dxfId="1087" priority="82" stopIfTrue="1" operator="notEqual">
      <formula>$M$39</formula>
    </cfRule>
  </conditionalFormatting>
  <conditionalFormatting sqref="F27">
    <cfRule type="expression" priority="7" stopIfTrue="1">
      <formula>$G$27+$M$27=$F$28+$F$33</formula>
    </cfRule>
    <cfRule type="cellIs" dxfId="1086" priority="83" stopIfTrue="1" operator="notEqual">
      <formula>$G$27+$M$27</formula>
    </cfRule>
    <cfRule type="cellIs" dxfId="1085" priority="84" stopIfTrue="1" operator="lessThan">
      <formula>$F$28+$F$32+$F$33</formula>
    </cfRule>
  </conditionalFormatting>
  <conditionalFormatting sqref="G27">
    <cfRule type="expression" priority="6" stopIfTrue="1">
      <formula>SUM($H$27:$L$27)=$G$28+$G$33</formula>
    </cfRule>
    <cfRule type="cellIs" dxfId="1084" priority="85" stopIfTrue="1" operator="lessThan">
      <formula>$G$28+$G$32+$G$33</formula>
    </cfRule>
    <cfRule type="cellIs" dxfId="1083" priority="86" stopIfTrue="1" operator="notEqual">
      <formula>SUM($H$27:$L$27)</formula>
    </cfRule>
  </conditionalFormatting>
  <conditionalFormatting sqref="H27">
    <cfRule type="cellIs" dxfId="1082" priority="87" stopIfTrue="1" operator="lessThan">
      <formula>$H$28+$H$32+$H$33</formula>
    </cfRule>
  </conditionalFormatting>
  <conditionalFormatting sqref="I27">
    <cfRule type="cellIs" dxfId="1081" priority="88" stopIfTrue="1" operator="lessThan">
      <formula>$I$28+$I$32+$I$33</formula>
    </cfRule>
  </conditionalFormatting>
  <conditionalFormatting sqref="J27">
    <cfRule type="cellIs" dxfId="1080" priority="89" stopIfTrue="1" operator="lessThan">
      <formula>$J$28+$J$32+$J$33</formula>
    </cfRule>
  </conditionalFormatting>
  <conditionalFormatting sqref="K27">
    <cfRule type="cellIs" dxfId="1079" priority="90" stopIfTrue="1" operator="lessThan">
      <formula>$K$28+$K$32+$K$33</formula>
    </cfRule>
  </conditionalFormatting>
  <conditionalFormatting sqref="L27">
    <cfRule type="cellIs" dxfId="1078" priority="91" stopIfTrue="1" operator="lessThan">
      <formula>$L$28+$L$32+$L$33</formula>
    </cfRule>
  </conditionalFormatting>
  <conditionalFormatting sqref="M27">
    <cfRule type="cellIs" dxfId="1077" priority="92" stopIfTrue="1" operator="lessThan">
      <formula>$M$28+$M$32+$M$33</formula>
    </cfRule>
    <cfRule type="cellIs" dxfId="1076" priority="93" stopIfTrue="1" operator="notEqual">
      <formula>SUM($N$27:$R$27)</formula>
    </cfRule>
  </conditionalFormatting>
  <conditionalFormatting sqref="N27">
    <cfRule type="cellIs" dxfId="1075" priority="94" stopIfTrue="1" operator="lessThan">
      <formula>$N$28+$N$32+$N$33</formula>
    </cfRule>
  </conditionalFormatting>
  <conditionalFormatting sqref="O27">
    <cfRule type="cellIs" dxfId="1074" priority="95" stopIfTrue="1" operator="lessThan">
      <formula>$O$28+$O$32+$O$33</formula>
    </cfRule>
  </conditionalFormatting>
  <conditionalFormatting sqref="P27">
    <cfRule type="cellIs" dxfId="1073" priority="96" stopIfTrue="1" operator="lessThan">
      <formula>$P$28+$P$32+$P$33</formula>
    </cfRule>
  </conditionalFormatting>
  <conditionalFormatting sqref="Q27">
    <cfRule type="cellIs" dxfId="1072" priority="97" stopIfTrue="1" operator="lessThan">
      <formula>$Q$28+$Q$32+$Q$33</formula>
    </cfRule>
  </conditionalFormatting>
  <conditionalFormatting sqref="R27">
    <cfRule type="cellIs" dxfId="1071" priority="98" stopIfTrue="1" operator="lessThan">
      <formula>$R$28+$R$32+$R$33</formula>
    </cfRule>
  </conditionalFormatting>
  <conditionalFormatting sqref="F34">
    <cfRule type="cellIs" dxfId="1070" priority="99" stopIfTrue="1" operator="notEqual">
      <formula>$G$34+$M$34</formula>
    </cfRule>
    <cfRule type="cellIs" dxfId="1069" priority="100" stopIfTrue="1" operator="greaterThan">
      <formula>$F$28</formula>
    </cfRule>
  </conditionalFormatting>
  <conditionalFormatting sqref="G34">
    <cfRule type="cellIs" dxfId="1068" priority="101" stopIfTrue="1" operator="notEqual">
      <formula>SUM($H$34:$L$34)</formula>
    </cfRule>
    <cfRule type="cellIs" dxfId="1067" priority="102" stopIfTrue="1" operator="greaterThan">
      <formula>$G$28</formula>
    </cfRule>
  </conditionalFormatting>
  <conditionalFormatting sqref="M34">
    <cfRule type="cellIs" dxfId="1066" priority="103" stopIfTrue="1" operator="notEqual">
      <formula>SUM($N$34:$R$34)</formula>
    </cfRule>
    <cfRule type="cellIs" dxfId="1065" priority="104" stopIfTrue="1" operator="greaterThan">
      <formula>$M$28</formula>
    </cfRule>
  </conditionalFormatting>
  <conditionalFormatting sqref="G28">
    <cfRule type="expression" priority="2">
      <formula>SUM($H$28:$L$28)=SUM($G$29:$G$31)</formula>
    </cfRule>
    <cfRule type="expression" priority="3">
      <formula>SUM($H$28:$L$28)</formula>
    </cfRule>
  </conditionalFormatting>
  <conditionalFormatting sqref="M28">
    <cfRule type="expression" priority="1">
      <formula>SUM($N$28:$R$28)=SUM($M$29:$M$31)</formula>
    </cfRule>
  </conditionalFormatting>
  <pageMargins left="0.19685039370078741" right="0.19685039370078741" top="3.937007874015748E-2" bottom="0.59055118110236227" header="0" footer="0"/>
  <pageSetup paperSize="9" scale="85" orientation="landscape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M29"/>
  <sheetViews>
    <sheetView showZeros="0" topLeftCell="A10" workbookViewId="0">
      <selection activeCell="O25" sqref="O25"/>
    </sheetView>
  </sheetViews>
  <sheetFormatPr defaultRowHeight="12"/>
  <cols>
    <col min="1" max="1" width="12.42578125" style="61" customWidth="1"/>
    <col min="2" max="2" width="8.5703125" style="61" customWidth="1"/>
    <col min="3" max="3" width="41.85546875" style="61" customWidth="1"/>
    <col min="4" max="4" width="8.5703125" style="61" customWidth="1"/>
    <col min="5" max="5" width="12.7109375" style="61" customWidth="1"/>
    <col min="6" max="6" width="11" style="61" customWidth="1"/>
    <col min="7" max="7" width="9" style="61" customWidth="1"/>
    <col min="8" max="8" width="9.42578125" style="61" customWidth="1"/>
    <col min="9" max="9" width="10.5703125" style="61" customWidth="1"/>
    <col min="10" max="10" width="11.7109375" style="61" customWidth="1"/>
    <col min="11" max="11" width="12.5703125" style="61" customWidth="1"/>
    <col min="12" max="12" width="12.85546875" style="61" customWidth="1"/>
    <col min="13" max="13" width="12.7109375" style="61" customWidth="1"/>
    <col min="14" max="14" width="0.85546875" style="61" customWidth="1"/>
    <col min="15" max="16384" width="9.140625" style="61"/>
  </cols>
  <sheetData>
    <row r="1" spans="1:13" ht="11.25" customHeight="1">
      <c r="L1" s="167" t="s">
        <v>620</v>
      </c>
    </row>
    <row r="2" spans="1:13">
      <c r="L2" s="168" t="s">
        <v>621</v>
      </c>
    </row>
    <row r="3" spans="1:13" ht="12.75" customHeight="1">
      <c r="B3" s="62"/>
      <c r="C3" s="405" t="s">
        <v>588</v>
      </c>
      <c r="D3" s="405"/>
      <c r="E3" s="405"/>
      <c r="F3" s="405"/>
      <c r="G3" s="405"/>
      <c r="H3" s="405"/>
      <c r="I3" s="405"/>
      <c r="J3" s="405"/>
      <c r="K3" s="405"/>
      <c r="L3" s="405"/>
      <c r="M3" s="405"/>
    </row>
    <row r="4" spans="1:13" ht="27.75" customHeight="1">
      <c r="B4" s="62"/>
      <c r="C4" s="406" t="s">
        <v>608</v>
      </c>
      <c r="D4" s="407"/>
      <c r="E4" s="407"/>
      <c r="F4" s="407"/>
      <c r="G4" s="407"/>
      <c r="H4" s="407"/>
      <c r="I4" s="407"/>
      <c r="J4" s="407"/>
      <c r="K4" s="407"/>
      <c r="L4" s="407"/>
      <c r="M4" s="407"/>
    </row>
    <row r="5" spans="1:13" ht="12.75" customHeight="1" thickBot="1">
      <c r="B5" s="62"/>
      <c r="C5" s="408" t="s">
        <v>639</v>
      </c>
      <c r="D5" s="408"/>
      <c r="E5" s="408"/>
      <c r="F5" s="408"/>
      <c r="G5" s="408"/>
      <c r="H5" s="408"/>
      <c r="I5" s="408"/>
      <c r="J5" s="408"/>
      <c r="K5" s="408"/>
      <c r="L5" s="408"/>
      <c r="M5" s="408"/>
    </row>
    <row r="6" spans="1:13" ht="57" customHeight="1">
      <c r="B6" s="392" t="s">
        <v>671</v>
      </c>
      <c r="C6" s="397" t="s">
        <v>736</v>
      </c>
      <c r="D6" s="400" t="s">
        <v>698</v>
      </c>
      <c r="E6" s="409" t="s">
        <v>445</v>
      </c>
      <c r="F6" s="411" t="s">
        <v>716</v>
      </c>
      <c r="G6" s="412"/>
      <c r="H6" s="412"/>
      <c r="I6" s="412"/>
      <c r="J6" s="412"/>
      <c r="K6" s="413" t="s">
        <v>470</v>
      </c>
      <c r="L6" s="412"/>
      <c r="M6" s="414"/>
    </row>
    <row r="7" spans="1:13" ht="24" customHeight="1">
      <c r="B7" s="393"/>
      <c r="C7" s="398"/>
      <c r="D7" s="401"/>
      <c r="E7" s="410"/>
      <c r="F7" s="403" t="s">
        <v>782</v>
      </c>
      <c r="G7" s="395" t="s">
        <v>783</v>
      </c>
      <c r="H7" s="395" t="s">
        <v>784</v>
      </c>
      <c r="I7" s="395" t="s">
        <v>469</v>
      </c>
      <c r="J7" s="396"/>
      <c r="K7" s="415" t="s">
        <v>473</v>
      </c>
      <c r="L7" s="415" t="s">
        <v>471</v>
      </c>
      <c r="M7" s="417" t="s">
        <v>472</v>
      </c>
    </row>
    <row r="8" spans="1:13" ht="35.25" customHeight="1">
      <c r="B8" s="394"/>
      <c r="C8" s="399"/>
      <c r="D8" s="402"/>
      <c r="E8" s="410"/>
      <c r="F8" s="404"/>
      <c r="G8" s="396"/>
      <c r="H8" s="396"/>
      <c r="I8" s="65" t="s">
        <v>465</v>
      </c>
      <c r="J8" s="66" t="s">
        <v>466</v>
      </c>
      <c r="K8" s="416"/>
      <c r="L8" s="416"/>
      <c r="M8" s="418"/>
    </row>
    <row r="9" spans="1:13" ht="12.75" thickBot="1">
      <c r="B9" s="73" t="s">
        <v>687</v>
      </c>
      <c r="C9" s="72" t="s">
        <v>688</v>
      </c>
      <c r="D9" s="76" t="s">
        <v>689</v>
      </c>
      <c r="E9" s="72">
        <v>1</v>
      </c>
      <c r="F9" s="69">
        <v>2</v>
      </c>
      <c r="G9" s="63">
        <v>3</v>
      </c>
      <c r="H9" s="63">
        <v>4</v>
      </c>
      <c r="I9" s="69">
        <v>5</v>
      </c>
      <c r="J9" s="63">
        <v>6</v>
      </c>
      <c r="K9" s="63">
        <v>7</v>
      </c>
      <c r="L9" s="63">
        <v>8</v>
      </c>
      <c r="M9" s="138">
        <v>9</v>
      </c>
    </row>
    <row r="10" spans="1:13" ht="21.75" customHeight="1">
      <c r="B10" s="74" t="s">
        <v>474</v>
      </c>
      <c r="C10" s="139" t="s">
        <v>475</v>
      </c>
      <c r="D10" s="77" t="s">
        <v>767</v>
      </c>
      <c r="E10" s="112">
        <f>'5'!E10+'7'!E10</f>
        <v>12</v>
      </c>
      <c r="F10" s="113">
        <f>'5'!F10+'7'!F10</f>
        <v>6</v>
      </c>
      <c r="G10" s="114">
        <f>'5'!G10+'7'!G10</f>
        <v>1</v>
      </c>
      <c r="H10" s="114">
        <f>'5'!H10+'7'!H10</f>
        <v>3</v>
      </c>
      <c r="I10" s="114">
        <f>'5'!I10+'7'!I10</f>
        <v>2</v>
      </c>
      <c r="J10" s="114">
        <f>'5'!J10+'7'!J10</f>
        <v>0</v>
      </c>
      <c r="K10" s="114">
        <f>'5'!K10+'7'!K10</f>
        <v>6</v>
      </c>
      <c r="L10" s="114">
        <f>'5'!L10+'7'!L10</f>
        <v>6</v>
      </c>
      <c r="M10" s="115">
        <f>'5'!M10+'7'!M10</f>
        <v>0</v>
      </c>
    </row>
    <row r="11" spans="1:13" ht="32.25" customHeight="1">
      <c r="B11" s="74" t="s">
        <v>717</v>
      </c>
      <c r="C11" s="140" t="s">
        <v>590</v>
      </c>
      <c r="D11" s="78" t="s">
        <v>768</v>
      </c>
      <c r="E11" s="116">
        <f>'5'!E11+'7'!E11</f>
        <v>3</v>
      </c>
      <c r="F11" s="120">
        <f>'5'!F11+'7'!F11</f>
        <v>2</v>
      </c>
      <c r="G11" s="121">
        <f>'5'!G11+'7'!G11</f>
        <v>0</v>
      </c>
      <c r="H11" s="121">
        <f>'5'!H11+'7'!H11</f>
        <v>1</v>
      </c>
      <c r="I11" s="121">
        <f>'5'!I11+'7'!I11</f>
        <v>0</v>
      </c>
      <c r="J11" s="121">
        <f>'5'!J11+'7'!J11</f>
        <v>0</v>
      </c>
      <c r="K11" s="121">
        <f>'5'!K11+'7'!K11</f>
        <v>1</v>
      </c>
      <c r="L11" s="121">
        <f>'5'!L11+'7'!L11</f>
        <v>2</v>
      </c>
      <c r="M11" s="122">
        <f>'5'!M11+'7'!M11</f>
        <v>0</v>
      </c>
    </row>
    <row r="12" spans="1:13" ht="21.75" customHeight="1">
      <c r="B12" s="74" t="s">
        <v>718</v>
      </c>
      <c r="C12" s="140" t="s">
        <v>476</v>
      </c>
      <c r="D12" s="78" t="s">
        <v>769</v>
      </c>
      <c r="E12" s="116">
        <f>'5'!E12+'7'!E12</f>
        <v>8</v>
      </c>
      <c r="F12" s="120">
        <f>'5'!F12+'7'!F12</f>
        <v>3</v>
      </c>
      <c r="G12" s="121">
        <f>'5'!G12+'7'!G12</f>
        <v>1</v>
      </c>
      <c r="H12" s="121">
        <f>'5'!H12+'7'!H12</f>
        <v>2</v>
      </c>
      <c r="I12" s="121">
        <f>'5'!I12+'7'!I12</f>
        <v>2</v>
      </c>
      <c r="J12" s="121">
        <f>'5'!J12+'7'!J12</f>
        <v>0</v>
      </c>
      <c r="K12" s="121">
        <f>'5'!K12+'7'!K12</f>
        <v>5</v>
      </c>
      <c r="L12" s="121">
        <f>'5'!L12+'7'!L12</f>
        <v>3</v>
      </c>
      <c r="M12" s="122">
        <f>'5'!M12+'7'!M12</f>
        <v>0</v>
      </c>
    </row>
    <row r="13" spans="1:13" ht="21.75" customHeight="1">
      <c r="B13" s="74" t="s">
        <v>477</v>
      </c>
      <c r="C13" s="140" t="s">
        <v>727</v>
      </c>
      <c r="D13" s="78" t="s">
        <v>454</v>
      </c>
      <c r="E13" s="116">
        <f>'5'!E13+'7'!E13</f>
        <v>67</v>
      </c>
      <c r="F13" s="120">
        <f>'5'!F13+'7'!F13</f>
        <v>12</v>
      </c>
      <c r="G13" s="120">
        <f>'5'!G13+'7'!G13</f>
        <v>27</v>
      </c>
      <c r="H13" s="120">
        <f>'5'!H13+'7'!H13</f>
        <v>17</v>
      </c>
      <c r="I13" s="120">
        <f>'5'!I13+'7'!I13</f>
        <v>5</v>
      </c>
      <c r="J13" s="120">
        <f>'5'!J13+'7'!J13</f>
        <v>6</v>
      </c>
      <c r="K13" s="120">
        <f>'5'!K13+'7'!K13</f>
        <v>59</v>
      </c>
      <c r="L13" s="120">
        <f>'5'!L13+'7'!L13</f>
        <v>2</v>
      </c>
      <c r="M13" s="122">
        <f>'5'!M13+'7'!M13</f>
        <v>6</v>
      </c>
    </row>
    <row r="14" spans="1:13" ht="22.5">
      <c r="A14" s="161">
        <v>3</v>
      </c>
      <c r="B14" s="74" t="s">
        <v>478</v>
      </c>
      <c r="C14" s="140" t="s">
        <v>618</v>
      </c>
      <c r="D14" s="78" t="s">
        <v>770</v>
      </c>
      <c r="E14" s="116">
        <f>'5'!E14+'7'!E14</f>
        <v>56</v>
      </c>
      <c r="F14" s="120">
        <f>'5'!F14+'7'!F14</f>
        <v>10</v>
      </c>
      <c r="G14" s="121">
        <f>'5'!G14+'7'!G14</f>
        <v>24</v>
      </c>
      <c r="H14" s="121">
        <f>'5'!H14+'7'!H14</f>
        <v>14</v>
      </c>
      <c r="I14" s="121">
        <f>'5'!I14+'7'!I14</f>
        <v>5</v>
      </c>
      <c r="J14" s="121">
        <f>'5'!J14+'7'!J14</f>
        <v>3</v>
      </c>
      <c r="K14" s="121">
        <f>'5'!K14+'7'!K14</f>
        <v>55</v>
      </c>
      <c r="L14" s="121">
        <f>'5'!L14+'7'!L14</f>
        <v>0</v>
      </c>
      <c r="M14" s="122">
        <f>'5'!M14+'7'!M14</f>
        <v>1</v>
      </c>
    </row>
    <row r="15" spans="1:13" ht="36.75" customHeight="1">
      <c r="B15" s="74" t="s">
        <v>479</v>
      </c>
      <c r="C15" s="140" t="s">
        <v>591</v>
      </c>
      <c r="D15" s="78" t="s">
        <v>480</v>
      </c>
      <c r="E15" s="116">
        <f>'5'!E15+'7'!E15</f>
        <v>24</v>
      </c>
      <c r="F15" s="120">
        <f>'5'!F15+'7'!F15</f>
        <v>7</v>
      </c>
      <c r="G15" s="121">
        <f>'5'!G15+'7'!G15</f>
        <v>4</v>
      </c>
      <c r="H15" s="121">
        <f>'5'!H15+'7'!H15</f>
        <v>10</v>
      </c>
      <c r="I15" s="121">
        <f>'5'!I15+'7'!I15</f>
        <v>2</v>
      </c>
      <c r="J15" s="121">
        <f>'5'!J15+'7'!J15</f>
        <v>1</v>
      </c>
      <c r="K15" s="121">
        <f>'5'!K15+'7'!K15</f>
        <v>20</v>
      </c>
      <c r="L15" s="121">
        <f>'5'!L15+'7'!L15</f>
        <v>3</v>
      </c>
      <c r="M15" s="122">
        <f>'5'!M15+'7'!M15</f>
        <v>1</v>
      </c>
    </row>
    <row r="16" spans="1:13" ht="33" customHeight="1">
      <c r="B16" s="74" t="s">
        <v>481</v>
      </c>
      <c r="C16" s="140" t="s">
        <v>720</v>
      </c>
      <c r="D16" s="79" t="s">
        <v>663</v>
      </c>
      <c r="E16" s="116">
        <f>'5'!E16+'7'!E16</f>
        <v>74</v>
      </c>
      <c r="F16" s="117">
        <f>'5'!F16+'7'!F16</f>
        <v>7</v>
      </c>
      <c r="G16" s="118">
        <f>'5'!G16+'7'!G16</f>
        <v>13</v>
      </c>
      <c r="H16" s="118">
        <f>'5'!H16+'7'!H16</f>
        <v>46</v>
      </c>
      <c r="I16" s="118">
        <f>'5'!I16+'7'!I16</f>
        <v>2</v>
      </c>
      <c r="J16" s="118">
        <f>'5'!J16+'7'!J16</f>
        <v>6</v>
      </c>
      <c r="K16" s="118">
        <f>'5'!K16+'7'!K16</f>
        <v>6</v>
      </c>
      <c r="L16" s="118">
        <f>'5'!L16+'7'!L16</f>
        <v>63</v>
      </c>
      <c r="M16" s="119">
        <f>'5'!M16+'7'!M16</f>
        <v>5</v>
      </c>
    </row>
    <row r="17" spans="2:13" ht="33.75" customHeight="1">
      <c r="B17" s="74" t="s">
        <v>678</v>
      </c>
      <c r="C17" s="140" t="s">
        <v>722</v>
      </c>
      <c r="D17" s="79" t="s">
        <v>664</v>
      </c>
      <c r="E17" s="116">
        <f>'5'!E17+'7'!E17</f>
        <v>60</v>
      </c>
      <c r="F17" s="120">
        <f>'5'!F17+'7'!F17</f>
        <v>4</v>
      </c>
      <c r="G17" s="121">
        <f>'5'!G17+'7'!G17</f>
        <v>9</v>
      </c>
      <c r="H17" s="121">
        <f>'5'!H17+'7'!H17</f>
        <v>41</v>
      </c>
      <c r="I17" s="121">
        <f>'5'!I17+'7'!I17</f>
        <v>2</v>
      </c>
      <c r="J17" s="121">
        <f>'5'!J17+'7'!J17</f>
        <v>4</v>
      </c>
      <c r="K17" s="121">
        <f>'5'!K17+'7'!K17</f>
        <v>2</v>
      </c>
      <c r="L17" s="121">
        <f>'5'!L17+'7'!L17</f>
        <v>56</v>
      </c>
      <c r="M17" s="122">
        <f>'5'!M17+'7'!M17</f>
        <v>2</v>
      </c>
    </row>
    <row r="18" spans="2:13" ht="21.75" customHeight="1">
      <c r="B18" s="74" t="s">
        <v>728</v>
      </c>
      <c r="C18" s="140" t="s">
        <v>729</v>
      </c>
      <c r="D18" s="79" t="s">
        <v>719</v>
      </c>
      <c r="E18" s="116">
        <f>'5'!E18+'7'!E18</f>
        <v>4</v>
      </c>
      <c r="F18" s="120">
        <f>'5'!F18+'7'!F18</f>
        <v>1</v>
      </c>
      <c r="G18" s="121">
        <f>'5'!G18+'7'!G18</f>
        <v>1</v>
      </c>
      <c r="H18" s="121">
        <f>'5'!H18+'7'!H18</f>
        <v>1</v>
      </c>
      <c r="I18" s="121">
        <f>'5'!I18+'7'!I18</f>
        <v>0</v>
      </c>
      <c r="J18" s="121">
        <f>'5'!J18+'7'!J18</f>
        <v>1</v>
      </c>
      <c r="K18" s="121">
        <f>'5'!K18+'7'!K18</f>
        <v>1</v>
      </c>
      <c r="L18" s="121">
        <f>'5'!L18+'7'!L18</f>
        <v>2</v>
      </c>
      <c r="M18" s="122">
        <f>'5'!M18+'7'!M18</f>
        <v>1</v>
      </c>
    </row>
    <row r="19" spans="2:13" ht="24.75" customHeight="1">
      <c r="B19" s="74" t="s">
        <v>482</v>
      </c>
      <c r="C19" s="140" t="s">
        <v>665</v>
      </c>
      <c r="D19" s="79" t="s">
        <v>666</v>
      </c>
      <c r="E19" s="116">
        <f>'5'!E19+'7'!E19</f>
        <v>326</v>
      </c>
      <c r="F19" s="117">
        <f>'5'!F19+'7'!F19</f>
        <v>8</v>
      </c>
      <c r="G19" s="118">
        <f>'5'!G19+'7'!G19</f>
        <v>142</v>
      </c>
      <c r="H19" s="118">
        <f>'5'!H19+'7'!H19</f>
        <v>155</v>
      </c>
      <c r="I19" s="118">
        <f>'5'!I19+'7'!I19</f>
        <v>7</v>
      </c>
      <c r="J19" s="118">
        <f>'5'!J19+'7'!J19</f>
        <v>14</v>
      </c>
      <c r="K19" s="118">
        <f>'5'!K19+'7'!K19</f>
        <v>143</v>
      </c>
      <c r="L19" s="118">
        <f>'5'!L19+'7'!L19</f>
        <v>117</v>
      </c>
      <c r="M19" s="119">
        <f>'5'!M19+'7'!M19</f>
        <v>66</v>
      </c>
    </row>
    <row r="20" spans="2:13" ht="31.5" customHeight="1">
      <c r="B20" s="74" t="s">
        <v>730</v>
      </c>
      <c r="C20" s="140" t="s">
        <v>483</v>
      </c>
      <c r="D20" s="79" t="s">
        <v>771</v>
      </c>
      <c r="E20" s="116">
        <f>'5'!E20+'7'!E20</f>
        <v>1</v>
      </c>
      <c r="F20" s="120">
        <f>'5'!F20+'7'!F20</f>
        <v>0</v>
      </c>
      <c r="G20" s="121">
        <f>'5'!G20+'7'!G20</f>
        <v>0</v>
      </c>
      <c r="H20" s="121">
        <f>'5'!H20+'7'!H20</f>
        <v>0</v>
      </c>
      <c r="I20" s="121">
        <f>'5'!I20+'7'!I20</f>
        <v>0</v>
      </c>
      <c r="J20" s="121">
        <f>'5'!J20+'7'!J20</f>
        <v>1</v>
      </c>
      <c r="K20" s="121">
        <f>'5'!K20+'7'!K20</f>
        <v>0</v>
      </c>
      <c r="L20" s="121">
        <f>'5'!L20+'7'!L20</f>
        <v>1</v>
      </c>
      <c r="M20" s="122">
        <f>'5'!M20+'7'!M20</f>
        <v>0</v>
      </c>
    </row>
    <row r="21" spans="2:13" ht="34.5" customHeight="1">
      <c r="B21" s="74" t="s">
        <v>484</v>
      </c>
      <c r="C21" s="140" t="s">
        <v>592</v>
      </c>
      <c r="D21" s="78" t="s">
        <v>772</v>
      </c>
      <c r="E21" s="116">
        <f>'5'!E21+'7'!E21</f>
        <v>6</v>
      </c>
      <c r="F21" s="120">
        <f>'5'!F21+'7'!F21</f>
        <v>0</v>
      </c>
      <c r="G21" s="121">
        <f>'5'!G21+'7'!G21</f>
        <v>1</v>
      </c>
      <c r="H21" s="121">
        <f>'5'!H21+'7'!H21</f>
        <v>4</v>
      </c>
      <c r="I21" s="121">
        <f>'5'!I21+'7'!I21</f>
        <v>1</v>
      </c>
      <c r="J21" s="121">
        <f>'5'!J21+'7'!J21</f>
        <v>0</v>
      </c>
      <c r="K21" s="121">
        <f>'5'!K21+'7'!K21</f>
        <v>1</v>
      </c>
      <c r="L21" s="121">
        <f>'5'!L21+'7'!L21</f>
        <v>1</v>
      </c>
      <c r="M21" s="122">
        <f>'5'!M21+'7'!M21</f>
        <v>4</v>
      </c>
    </row>
    <row r="22" spans="2:13" ht="23.25" customHeight="1">
      <c r="B22" s="74" t="s">
        <v>485</v>
      </c>
      <c r="C22" s="140" t="s">
        <v>593</v>
      </c>
      <c r="D22" s="79" t="s">
        <v>773</v>
      </c>
      <c r="E22" s="116">
        <f>'5'!E22+'7'!E22</f>
        <v>179</v>
      </c>
      <c r="F22" s="120">
        <f>'5'!F22+'7'!F22</f>
        <v>1</v>
      </c>
      <c r="G22" s="121">
        <f>'5'!G22+'7'!G22</f>
        <v>54</v>
      </c>
      <c r="H22" s="121">
        <f>'5'!H22+'7'!H22</f>
        <v>111</v>
      </c>
      <c r="I22" s="121">
        <f>'5'!I22+'7'!I22</f>
        <v>4</v>
      </c>
      <c r="J22" s="121">
        <f>'5'!J22+'7'!J22</f>
        <v>9</v>
      </c>
      <c r="K22" s="121">
        <f>'5'!K22+'7'!K22</f>
        <v>27</v>
      </c>
      <c r="L22" s="121">
        <f>'5'!L22+'7'!L22</f>
        <v>103</v>
      </c>
      <c r="M22" s="122">
        <f>'5'!M22+'7'!M22</f>
        <v>49</v>
      </c>
    </row>
    <row r="23" spans="2:13" ht="21" customHeight="1">
      <c r="B23" s="74" t="s">
        <v>1510</v>
      </c>
      <c r="C23" s="140" t="s">
        <v>1517</v>
      </c>
      <c r="D23" s="79" t="s">
        <v>1511</v>
      </c>
      <c r="E23" s="116">
        <f>'5'!E23+'7'!E23</f>
        <v>112</v>
      </c>
      <c r="F23" s="225">
        <f>'5'!F23+'7'!F23</f>
        <v>3</v>
      </c>
      <c r="G23" s="118">
        <f>'5'!G23+'7'!G23</f>
        <v>81</v>
      </c>
      <c r="H23" s="118">
        <f>'5'!H23+'7'!H23</f>
        <v>27</v>
      </c>
      <c r="I23" s="118">
        <f>'5'!I23+'7'!I23</f>
        <v>0</v>
      </c>
      <c r="J23" s="118">
        <f>'5'!J23+'7'!J23</f>
        <v>1</v>
      </c>
      <c r="K23" s="118">
        <f>'5'!K23+'7'!K23</f>
        <v>112</v>
      </c>
      <c r="L23" s="118">
        <f>'5'!L23+'7'!L23</f>
        <v>0</v>
      </c>
      <c r="M23" s="226">
        <f>'5'!M23+'7'!M23</f>
        <v>0</v>
      </c>
    </row>
    <row r="24" spans="2:13" ht="20.25" customHeight="1">
      <c r="B24" s="74" t="s">
        <v>486</v>
      </c>
      <c r="C24" s="140" t="s">
        <v>667</v>
      </c>
      <c r="D24" s="79" t="s">
        <v>668</v>
      </c>
      <c r="E24" s="116">
        <f>'5'!E24+'7'!E24</f>
        <v>193</v>
      </c>
      <c r="F24" s="120">
        <f>'5'!F24+'7'!F24</f>
        <v>80</v>
      </c>
      <c r="G24" s="120">
        <f>'5'!G24+'7'!G24</f>
        <v>49</v>
      </c>
      <c r="H24" s="120">
        <f>'5'!H24+'7'!H24</f>
        <v>55</v>
      </c>
      <c r="I24" s="120">
        <f>'5'!I24+'7'!I24</f>
        <v>5</v>
      </c>
      <c r="J24" s="120">
        <f>'5'!J24+'7'!J24</f>
        <v>4</v>
      </c>
      <c r="K24" s="120">
        <f>'5'!K24+'7'!K24</f>
        <v>86</v>
      </c>
      <c r="L24" s="120">
        <f>'5'!L24+'7'!L24</f>
        <v>82</v>
      </c>
      <c r="M24" s="122">
        <f>'5'!M24+'7'!M24</f>
        <v>25</v>
      </c>
    </row>
    <row r="25" spans="2:13" ht="22.5">
      <c r="B25" s="74" t="s">
        <v>731</v>
      </c>
      <c r="C25" s="140" t="s">
        <v>487</v>
      </c>
      <c r="D25" s="79" t="s">
        <v>774</v>
      </c>
      <c r="E25" s="116">
        <f>'5'!E25+'7'!E25</f>
        <v>58</v>
      </c>
      <c r="F25" s="120">
        <f>'5'!F25+'7'!F25</f>
        <v>28</v>
      </c>
      <c r="G25" s="121">
        <f>'5'!G25+'7'!G25</f>
        <v>17</v>
      </c>
      <c r="H25" s="121">
        <f>'5'!H25+'7'!H25</f>
        <v>13</v>
      </c>
      <c r="I25" s="121">
        <f>'5'!I25+'7'!I25</f>
        <v>0</v>
      </c>
      <c r="J25" s="121">
        <f>'5'!J25+'7'!J25</f>
        <v>0</v>
      </c>
      <c r="K25" s="121">
        <f>'5'!K25+'7'!K25</f>
        <v>40</v>
      </c>
      <c r="L25" s="121">
        <f>'5'!L25+'7'!L25</f>
        <v>15</v>
      </c>
      <c r="M25" s="122">
        <f>'5'!M25+'7'!M25</f>
        <v>3</v>
      </c>
    </row>
    <row r="26" spans="2:13" ht="22.5">
      <c r="B26" s="74" t="s">
        <v>488</v>
      </c>
      <c r="C26" s="140" t="s">
        <v>669</v>
      </c>
      <c r="D26" s="79" t="s">
        <v>670</v>
      </c>
      <c r="E26" s="116">
        <f>'5'!E26+'7'!E26</f>
        <v>39</v>
      </c>
      <c r="F26" s="120">
        <f>'5'!F26+'7'!F26</f>
        <v>2</v>
      </c>
      <c r="G26" s="121">
        <f>'5'!G26+'7'!G26</f>
        <v>9</v>
      </c>
      <c r="H26" s="121">
        <f>'5'!H26+'7'!H26</f>
        <v>23</v>
      </c>
      <c r="I26" s="121">
        <f>'5'!I26+'7'!I26</f>
        <v>3</v>
      </c>
      <c r="J26" s="121">
        <f>'5'!J26+'7'!J26</f>
        <v>2</v>
      </c>
      <c r="K26" s="121">
        <f>'5'!K26+'7'!K26</f>
        <v>3</v>
      </c>
      <c r="L26" s="121">
        <f>'5'!L26+'7'!L26</f>
        <v>8</v>
      </c>
      <c r="M26" s="122">
        <f>'5'!M26+'7'!M26</f>
        <v>28</v>
      </c>
    </row>
    <row r="27" spans="2:13" ht="20.25" customHeight="1">
      <c r="B27" s="74" t="s">
        <v>489</v>
      </c>
      <c r="C27" s="140" t="s">
        <v>765</v>
      </c>
      <c r="D27" s="80" t="s">
        <v>775</v>
      </c>
      <c r="E27" s="116">
        <f>'5'!E27+'7'!E27</f>
        <v>35</v>
      </c>
      <c r="F27" s="120">
        <f>'5'!F27+'7'!F27</f>
        <v>6</v>
      </c>
      <c r="G27" s="121">
        <f>'5'!G27+'7'!G27</f>
        <v>17</v>
      </c>
      <c r="H27" s="121">
        <f>'5'!H27+'7'!H27</f>
        <v>12</v>
      </c>
      <c r="I27" s="121">
        <f>'5'!I27+'7'!I27</f>
        <v>0</v>
      </c>
      <c r="J27" s="121">
        <f>'5'!J27+'7'!J27</f>
        <v>0</v>
      </c>
      <c r="K27" s="121">
        <f>'5'!K27+'7'!K27</f>
        <v>0</v>
      </c>
      <c r="L27" s="121">
        <f>'5'!L27+'7'!L27</f>
        <v>27</v>
      </c>
      <c r="M27" s="122">
        <f>'5'!M27+'7'!M27</f>
        <v>8</v>
      </c>
    </row>
    <row r="28" spans="2:13" ht="20.25" customHeight="1">
      <c r="B28" s="74" t="s">
        <v>732</v>
      </c>
      <c r="C28" s="140" t="s">
        <v>766</v>
      </c>
      <c r="D28" s="67" t="s">
        <v>776</v>
      </c>
      <c r="E28" s="116">
        <f>'5'!E28+'7'!E28</f>
        <v>35</v>
      </c>
      <c r="F28" s="120">
        <f>'5'!F28+'7'!F28</f>
        <v>6</v>
      </c>
      <c r="G28" s="121">
        <f>'5'!G28+'7'!G28</f>
        <v>17</v>
      </c>
      <c r="H28" s="121">
        <f>'5'!H28+'7'!H28</f>
        <v>12</v>
      </c>
      <c r="I28" s="121">
        <f>'5'!I28+'7'!I28</f>
        <v>0</v>
      </c>
      <c r="J28" s="121">
        <f>'5'!J28+'7'!J28</f>
        <v>0</v>
      </c>
      <c r="K28" s="121">
        <f>'5'!K28+'7'!K28</f>
        <v>0</v>
      </c>
      <c r="L28" s="121">
        <f>'5'!L28+'7'!L28</f>
        <v>27</v>
      </c>
      <c r="M28" s="122">
        <f>'5'!M28+'7'!M28</f>
        <v>8</v>
      </c>
    </row>
    <row r="29" spans="2:13" ht="6" customHeight="1"/>
  </sheetData>
  <mergeCells count="16">
    <mergeCell ref="C3:M3"/>
    <mergeCell ref="C4:M4"/>
    <mergeCell ref="C5:M5"/>
    <mergeCell ref="H7:H8"/>
    <mergeCell ref="E6:E8"/>
    <mergeCell ref="F6:J6"/>
    <mergeCell ref="K6:M6"/>
    <mergeCell ref="K7:K8"/>
    <mergeCell ref="L7:L8"/>
    <mergeCell ref="M7:M8"/>
    <mergeCell ref="B6:B8"/>
    <mergeCell ref="I7:J7"/>
    <mergeCell ref="C6:C8"/>
    <mergeCell ref="D6:D8"/>
    <mergeCell ref="F7:F8"/>
    <mergeCell ref="G7:G8"/>
  </mergeCells>
  <phoneticPr fontId="6" type="noConversion"/>
  <conditionalFormatting sqref="F10">
    <cfRule type="cellIs" dxfId="1064" priority="6" stopIfTrue="1" operator="lessThan">
      <formula>$F$11+$F$12</formula>
    </cfRule>
  </conditionalFormatting>
  <conditionalFormatting sqref="G10">
    <cfRule type="cellIs" dxfId="1063" priority="7" stopIfTrue="1" operator="lessThan">
      <formula>$G$11+$G$12</formula>
    </cfRule>
  </conditionalFormatting>
  <conditionalFormatting sqref="H10">
    <cfRule type="cellIs" dxfId="1062" priority="8" stopIfTrue="1" operator="lessThan">
      <formula>$H$11+$H$12</formula>
    </cfRule>
  </conditionalFormatting>
  <conditionalFormatting sqref="I10">
    <cfRule type="cellIs" dxfId="1061" priority="9" stopIfTrue="1" operator="lessThan">
      <formula>$I$11+$I$12</formula>
    </cfRule>
  </conditionalFormatting>
  <conditionalFormatting sqref="J10">
    <cfRule type="cellIs" dxfId="1060" priority="10" stopIfTrue="1" operator="lessThan">
      <formula>$J$11+$J$12</formula>
    </cfRule>
  </conditionalFormatting>
  <conditionalFormatting sqref="F16">
    <cfRule type="cellIs" dxfId="1059" priority="11" stopIfTrue="1" operator="lessThan">
      <formula>$F$17+$F$18</formula>
    </cfRule>
  </conditionalFormatting>
  <conditionalFormatting sqref="G16">
    <cfRule type="cellIs" dxfId="1058" priority="12" stopIfTrue="1" operator="lessThan">
      <formula>$G$17+$G$18</formula>
    </cfRule>
  </conditionalFormatting>
  <conditionalFormatting sqref="H16">
    <cfRule type="cellIs" dxfId="1057" priority="13" stopIfTrue="1" operator="lessThan">
      <formula>$H$17+$H$18</formula>
    </cfRule>
  </conditionalFormatting>
  <conditionalFormatting sqref="I16">
    <cfRule type="cellIs" dxfId="1056" priority="14" stopIfTrue="1" operator="lessThan">
      <formula>$I$17+$I$18</formula>
    </cfRule>
  </conditionalFormatting>
  <conditionalFormatting sqref="J16">
    <cfRule type="cellIs" dxfId="1055" priority="15" stopIfTrue="1" operator="lessThan">
      <formula>$J$17+$J$18</formula>
    </cfRule>
  </conditionalFormatting>
  <conditionalFormatting sqref="E10">
    <cfRule type="cellIs" dxfId="1054" priority="16" stopIfTrue="1" operator="notEqual">
      <formula>SUM($F$10:$J$10)</formula>
    </cfRule>
    <cfRule type="cellIs" dxfId="1053" priority="17" stopIfTrue="1" operator="notEqual">
      <formula>SUM($K$10:$M$10)</formula>
    </cfRule>
    <cfRule type="cellIs" dxfId="1052" priority="18" stopIfTrue="1" operator="lessThan">
      <formula>$E$11+$E$12</formula>
    </cfRule>
  </conditionalFormatting>
  <conditionalFormatting sqref="E11">
    <cfRule type="cellIs" dxfId="1051" priority="19" stopIfTrue="1" operator="notEqual">
      <formula>SUM($F$11:$J$11)</formula>
    </cfRule>
    <cfRule type="cellIs" dxfId="1050" priority="20" stopIfTrue="1" operator="notEqual">
      <formula>SUM($K$11:$M$11)</formula>
    </cfRule>
  </conditionalFormatting>
  <conditionalFormatting sqref="E12">
    <cfRule type="cellIs" dxfId="1049" priority="21" stopIfTrue="1" operator="notEqual">
      <formula>SUM($F$12:$J$12)</formula>
    </cfRule>
    <cfRule type="cellIs" dxfId="1048" priority="22" stopIfTrue="1" operator="notEqual">
      <formula>SUM($K$12:$M$12)</formula>
    </cfRule>
  </conditionalFormatting>
  <conditionalFormatting sqref="E14">
    <cfRule type="cellIs" dxfId="1047" priority="23" stopIfTrue="1" operator="notEqual">
      <formula>SUM($F$14:$J$14)</formula>
    </cfRule>
    <cfRule type="cellIs" dxfId="1046" priority="24" stopIfTrue="1" operator="notEqual">
      <formula>SUM($K$14:$M$14)</formula>
    </cfRule>
  </conditionalFormatting>
  <conditionalFormatting sqref="E15">
    <cfRule type="cellIs" dxfId="1045" priority="25" stopIfTrue="1" operator="notEqual">
      <formula>SUM($F$15:$J$15)</formula>
    </cfRule>
    <cfRule type="cellIs" dxfId="1044" priority="26" stopIfTrue="1" operator="notEqual">
      <formula>SUM($K$15:$M$15)</formula>
    </cfRule>
  </conditionalFormatting>
  <conditionalFormatting sqref="E16">
    <cfRule type="cellIs" dxfId="1043" priority="27" stopIfTrue="1" operator="notEqual">
      <formula>SUM($F$16:$J$16)</formula>
    </cfRule>
    <cfRule type="cellIs" dxfId="1042" priority="28" stopIfTrue="1" operator="notEqual">
      <formula>SUM($K$16:$M$16)</formula>
    </cfRule>
    <cfRule type="cellIs" dxfId="1041" priority="29" stopIfTrue="1" operator="lessThan">
      <formula>$E$17+$E$18</formula>
    </cfRule>
  </conditionalFormatting>
  <conditionalFormatting sqref="E17">
    <cfRule type="cellIs" dxfId="1040" priority="30" stopIfTrue="1" operator="notEqual">
      <formula>SUM($F$17:$J$17)</formula>
    </cfRule>
    <cfRule type="cellIs" dxfId="1039" priority="31" stopIfTrue="1" operator="notEqual">
      <formula>SUM($K$17:$M$17)</formula>
    </cfRule>
  </conditionalFormatting>
  <conditionalFormatting sqref="E18">
    <cfRule type="cellIs" dxfId="1038" priority="32" stopIfTrue="1" operator="notEqual">
      <formula>SUM($F$18:$J$18)</formula>
    </cfRule>
    <cfRule type="cellIs" dxfId="1037" priority="33" stopIfTrue="1" operator="notEqual">
      <formula>SUM($K$18:$M$18)</formula>
    </cfRule>
  </conditionalFormatting>
  <conditionalFormatting sqref="E20">
    <cfRule type="cellIs" dxfId="1036" priority="37" stopIfTrue="1" operator="notEqual">
      <formula>SUM($F$20:$J$20)</formula>
    </cfRule>
    <cfRule type="cellIs" dxfId="1035" priority="38" stopIfTrue="1" operator="notEqual">
      <formula>SUM($K$20:$M$20)</formula>
    </cfRule>
  </conditionalFormatting>
  <conditionalFormatting sqref="E21">
    <cfRule type="cellIs" dxfId="1034" priority="39" stopIfTrue="1" operator="notEqual">
      <formula>SUM($F$21:$J$21)</formula>
    </cfRule>
    <cfRule type="cellIs" dxfId="1033" priority="40" stopIfTrue="1" operator="notEqual">
      <formula>SUM($K$21:$M$21)</formula>
    </cfRule>
  </conditionalFormatting>
  <conditionalFormatting sqref="E24">
    <cfRule type="cellIs" dxfId="1032" priority="43" stopIfTrue="1" operator="notEqual">
      <formula>SUM($F$24:$J$24)</formula>
    </cfRule>
    <cfRule type="cellIs" dxfId="1031" priority="44" stopIfTrue="1" operator="notEqual">
      <formula>SUM($K$24:$M$24)</formula>
    </cfRule>
    <cfRule type="cellIs" dxfId="1030" priority="45" stopIfTrue="1" operator="lessThan">
      <formula>$E$25</formula>
    </cfRule>
  </conditionalFormatting>
  <conditionalFormatting sqref="E25">
    <cfRule type="cellIs" dxfId="1029" priority="46" stopIfTrue="1" operator="notEqual">
      <formula>SUM($F$25:$J$25)</formula>
    </cfRule>
    <cfRule type="cellIs" dxfId="1028" priority="47" stopIfTrue="1" operator="notEqual">
      <formula>SUM($K$25:$M$25)</formula>
    </cfRule>
  </conditionalFormatting>
  <conditionalFormatting sqref="E26">
    <cfRule type="cellIs" dxfId="1027" priority="48" stopIfTrue="1" operator="notEqual">
      <formula>SUM($F$26:$J$26)</formula>
    </cfRule>
    <cfRule type="cellIs" dxfId="1026" priority="49" stopIfTrue="1" operator="notEqual">
      <formula>SUM($K$26:$M$26)</formula>
    </cfRule>
  </conditionalFormatting>
  <conditionalFormatting sqref="E27">
    <cfRule type="cellIs" dxfId="1025" priority="50" stopIfTrue="1" operator="notEqual">
      <formula>SUM($F$27:$J$27)</formula>
    </cfRule>
    <cfRule type="cellIs" dxfId="1024" priority="51" stopIfTrue="1" operator="notEqual">
      <formula>SUM($K$27:$M$27)</formula>
    </cfRule>
    <cfRule type="cellIs" dxfId="1023" priority="52" stopIfTrue="1" operator="lessThan">
      <formula>$E$28</formula>
    </cfRule>
  </conditionalFormatting>
  <conditionalFormatting sqref="K10">
    <cfRule type="cellIs" dxfId="1022" priority="53" stopIfTrue="1" operator="lessThan">
      <formula>$K$11+$K$12</formula>
    </cfRule>
  </conditionalFormatting>
  <conditionalFormatting sqref="L10">
    <cfRule type="cellIs" dxfId="1021" priority="54" stopIfTrue="1" operator="lessThan">
      <formula>$L$11+$L$12</formula>
    </cfRule>
  </conditionalFormatting>
  <conditionalFormatting sqref="M10">
    <cfRule type="cellIs" dxfId="1020" priority="55" stopIfTrue="1" operator="lessThan">
      <formula>$M$11+$M$12</formula>
    </cfRule>
  </conditionalFormatting>
  <conditionalFormatting sqref="F13">
    <cfRule type="cellIs" dxfId="1019" priority="56" stopIfTrue="1" operator="lessThan">
      <formula>$F$14</formula>
    </cfRule>
  </conditionalFormatting>
  <conditionalFormatting sqref="G13">
    <cfRule type="cellIs" dxfId="1018" priority="57" stopIfTrue="1" operator="lessThan">
      <formula>$G$14</formula>
    </cfRule>
  </conditionalFormatting>
  <conditionalFormatting sqref="H13">
    <cfRule type="cellIs" dxfId="1017" priority="58" stopIfTrue="1" operator="lessThan">
      <formula>$H$14</formula>
    </cfRule>
  </conditionalFormatting>
  <conditionalFormatting sqref="I13">
    <cfRule type="cellIs" dxfId="1016" priority="59" stopIfTrue="1" operator="lessThan">
      <formula>$I$14</formula>
    </cfRule>
  </conditionalFormatting>
  <conditionalFormatting sqref="J13">
    <cfRule type="cellIs" dxfId="1015" priority="60" stopIfTrue="1" operator="lessThan">
      <formula>$J$14</formula>
    </cfRule>
  </conditionalFormatting>
  <conditionalFormatting sqref="K13">
    <cfRule type="cellIs" dxfId="1014" priority="61" stopIfTrue="1" operator="lessThan">
      <formula>$K$14</formula>
    </cfRule>
  </conditionalFormatting>
  <conditionalFormatting sqref="L13">
    <cfRule type="cellIs" dxfId="1013" priority="62" stopIfTrue="1" operator="lessThan">
      <formula>$L$14</formula>
    </cfRule>
  </conditionalFormatting>
  <conditionalFormatting sqref="M13">
    <cfRule type="cellIs" dxfId="1012" priority="63" stopIfTrue="1" operator="lessThan">
      <formula>$M$14</formula>
    </cfRule>
  </conditionalFormatting>
  <conditionalFormatting sqref="K16">
    <cfRule type="cellIs" dxfId="1011" priority="64" stopIfTrue="1" operator="lessThan">
      <formula>$K$17+$K$18</formula>
    </cfRule>
  </conditionalFormatting>
  <conditionalFormatting sqref="L16">
    <cfRule type="cellIs" dxfId="1010" priority="65" stopIfTrue="1" operator="lessThan">
      <formula>$L$17+$L$18</formula>
    </cfRule>
  </conditionalFormatting>
  <conditionalFormatting sqref="M16">
    <cfRule type="cellIs" dxfId="1009" priority="66" stopIfTrue="1" operator="lessThan">
      <formula>$M$17+$M$18</formula>
    </cfRule>
  </conditionalFormatting>
  <conditionalFormatting sqref="F19">
    <cfRule type="cellIs" dxfId="1008" priority="67" stopIfTrue="1" operator="lessThan">
      <formula>$F$20+$F$21+$F$22</formula>
    </cfRule>
  </conditionalFormatting>
  <conditionalFormatting sqref="G19">
    <cfRule type="cellIs" dxfId="1007" priority="68" stopIfTrue="1" operator="lessThan">
      <formula>$G$20+$G$21+$G$22</formula>
    </cfRule>
  </conditionalFormatting>
  <conditionalFormatting sqref="H19">
    <cfRule type="cellIs" dxfId="1006" priority="69" stopIfTrue="1" operator="lessThan">
      <formula>$H$20+$H$21+$H$22</formula>
    </cfRule>
  </conditionalFormatting>
  <conditionalFormatting sqref="I19">
    <cfRule type="cellIs" dxfId="1005" priority="70" stopIfTrue="1" operator="lessThan">
      <formula>$I$20+$I$21+$I$22</formula>
    </cfRule>
  </conditionalFormatting>
  <conditionalFormatting sqref="J19">
    <cfRule type="cellIs" dxfId="1004" priority="71" stopIfTrue="1" operator="lessThan">
      <formula>$J$20+$J$21+$J$22</formula>
    </cfRule>
  </conditionalFormatting>
  <conditionalFormatting sqref="K19">
    <cfRule type="cellIs" dxfId="1003" priority="72" stopIfTrue="1" operator="lessThan">
      <formula>$K$20+$K$21+$K$22</formula>
    </cfRule>
  </conditionalFormatting>
  <conditionalFormatting sqref="L19">
    <cfRule type="cellIs" dxfId="1002" priority="73" stopIfTrue="1" operator="lessThan">
      <formula>$L$20+$L$21+$L$22</formula>
    </cfRule>
  </conditionalFormatting>
  <conditionalFormatting sqref="M19">
    <cfRule type="cellIs" dxfId="1001" priority="74" stopIfTrue="1" operator="lessThan">
      <formula>$M$20+$M$21+$M$22</formula>
    </cfRule>
  </conditionalFormatting>
  <conditionalFormatting sqref="F24">
    <cfRule type="cellIs" dxfId="1000" priority="75" stopIfTrue="1" operator="lessThan">
      <formula>$F$25</formula>
    </cfRule>
  </conditionalFormatting>
  <conditionalFormatting sqref="G24">
    <cfRule type="cellIs" dxfId="999" priority="76" stopIfTrue="1" operator="lessThan">
      <formula>$G$25</formula>
    </cfRule>
  </conditionalFormatting>
  <conditionalFormatting sqref="H24">
    <cfRule type="cellIs" dxfId="998" priority="77" stopIfTrue="1" operator="lessThan">
      <formula>$H$25</formula>
    </cfRule>
  </conditionalFormatting>
  <conditionalFormatting sqref="I24">
    <cfRule type="cellIs" dxfId="997" priority="78" stopIfTrue="1" operator="lessThan">
      <formula>$I$25</formula>
    </cfRule>
  </conditionalFormatting>
  <conditionalFormatting sqref="J24">
    <cfRule type="cellIs" dxfId="996" priority="79" stopIfTrue="1" operator="lessThan">
      <formula>$J$25</formula>
    </cfRule>
  </conditionalFormatting>
  <conditionalFormatting sqref="K24">
    <cfRule type="cellIs" dxfId="995" priority="80" stopIfTrue="1" operator="lessThan">
      <formula>$K$25</formula>
    </cfRule>
  </conditionalFormatting>
  <conditionalFormatting sqref="L24">
    <cfRule type="cellIs" dxfId="994" priority="81" stopIfTrue="1" operator="lessThan">
      <formula>$L$25</formula>
    </cfRule>
  </conditionalFormatting>
  <conditionalFormatting sqref="M24">
    <cfRule type="cellIs" dxfId="993" priority="82" stopIfTrue="1" operator="lessThan">
      <formula>$M$25</formula>
    </cfRule>
  </conditionalFormatting>
  <conditionalFormatting sqref="F27">
    <cfRule type="cellIs" dxfId="992" priority="83" stopIfTrue="1" operator="lessThan">
      <formula>$F$28</formula>
    </cfRule>
  </conditionalFormatting>
  <conditionalFormatting sqref="G27">
    <cfRule type="cellIs" dxfId="991" priority="84" stopIfTrue="1" operator="lessThan">
      <formula>$G$28</formula>
    </cfRule>
  </conditionalFormatting>
  <conditionalFormatting sqref="H27">
    <cfRule type="cellIs" dxfId="990" priority="85" stopIfTrue="1" operator="lessThan">
      <formula>$H$28</formula>
    </cfRule>
  </conditionalFormatting>
  <conditionalFormatting sqref="I27">
    <cfRule type="cellIs" dxfId="989" priority="86" stopIfTrue="1" operator="lessThan">
      <formula>$I$28</formula>
    </cfRule>
  </conditionalFormatting>
  <conditionalFormatting sqref="J27">
    <cfRule type="cellIs" dxfId="988" priority="87" stopIfTrue="1" operator="lessThan">
      <formula>$J$28</formula>
    </cfRule>
  </conditionalFormatting>
  <conditionalFormatting sqref="K27">
    <cfRule type="cellIs" dxfId="987" priority="88" stopIfTrue="1" operator="lessThan">
      <formula>$K$28</formula>
    </cfRule>
  </conditionalFormatting>
  <conditionalFormatting sqref="L27">
    <cfRule type="cellIs" dxfId="986" priority="89" stopIfTrue="1" operator="lessThan">
      <formula>$L$28</formula>
    </cfRule>
  </conditionalFormatting>
  <conditionalFormatting sqref="M27">
    <cfRule type="cellIs" dxfId="985" priority="90" stopIfTrue="1" operator="lessThan">
      <formula>$M$28</formula>
    </cfRule>
  </conditionalFormatting>
  <conditionalFormatting sqref="E13">
    <cfRule type="cellIs" dxfId="984" priority="91" stopIfTrue="1" operator="notEqual">
      <formula>SUM($F$13:$J$13)</formula>
    </cfRule>
    <cfRule type="cellIs" dxfId="983" priority="92" stopIfTrue="1" operator="notEqual">
      <formula>SUM($K$13:$M$13)</formula>
    </cfRule>
    <cfRule type="cellIs" dxfId="982" priority="93" stopIfTrue="1" operator="lessThan">
      <formula>$E$14</formula>
    </cfRule>
  </conditionalFormatting>
  <conditionalFormatting sqref="E28">
    <cfRule type="cellIs" dxfId="981" priority="94" stopIfTrue="1" operator="notEqual">
      <formula>SUM($F$28:$J$28)</formula>
    </cfRule>
    <cfRule type="cellIs" dxfId="980" priority="95" stopIfTrue="1" operator="notEqual">
      <formula>SUM($K$28:$M$28)</formula>
    </cfRule>
  </conditionalFormatting>
  <conditionalFormatting sqref="E23">
    <cfRule type="cellIs" dxfId="979" priority="41" stopIfTrue="1" operator="notEqual">
      <formula>SUM($F$23:$J$23)</formula>
    </cfRule>
    <cfRule type="cellIs" dxfId="978" priority="42" stopIfTrue="1" operator="notEqual">
      <formula>SUM($K$23:$M$23)</formula>
    </cfRule>
  </conditionalFormatting>
  <conditionalFormatting sqref="E22">
    <cfRule type="cellIs" dxfId="977" priority="4" stopIfTrue="1" operator="notEqual">
      <formula>SUM($F$22:$J$22)</formula>
    </cfRule>
    <cfRule type="cellIs" dxfId="976" priority="5" stopIfTrue="1" operator="notEqual">
      <formula>SUM($K$22:$M$22)</formula>
    </cfRule>
  </conditionalFormatting>
  <conditionalFormatting sqref="E19">
    <cfRule type="cellIs" dxfId="975" priority="1" stopIfTrue="1" operator="notEqual">
      <formula>SUM($F$19:$J$19)</formula>
    </cfRule>
    <cfRule type="cellIs" dxfId="974" priority="2" stopIfTrue="1" operator="notEqual">
      <formula>SUM($K$19:$M$19)</formula>
    </cfRule>
    <cfRule type="cellIs" dxfId="973" priority="3" stopIfTrue="1" operator="lessThan">
      <formula>$E$20+$E$21+$E$22+$E$23</formula>
    </cfRule>
  </conditionalFormatting>
  <pageMargins left="0.19685039370078741" right="3.937007874015748E-2" top="0.59055118110236227" bottom="7.874015748031496E-2" header="0" footer="0"/>
  <pageSetup paperSize="9" scale="80" orientation="landscape" horizontalDpi="2400" verticalDpi="24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Zeros="0" workbookViewId="0">
      <selection activeCell="D11" sqref="D11:D12"/>
    </sheetView>
  </sheetViews>
  <sheetFormatPr defaultRowHeight="12"/>
  <cols>
    <col min="1" max="1" width="10.140625" style="61" customWidth="1"/>
    <col min="2" max="2" width="6.42578125" style="61" customWidth="1"/>
    <col min="3" max="3" width="39.5703125" style="61" customWidth="1"/>
    <col min="4" max="4" width="8.7109375" style="61" customWidth="1"/>
    <col min="5" max="5" width="13.140625" style="61" customWidth="1"/>
    <col min="6" max="6" width="11.28515625" style="61" customWidth="1"/>
    <col min="7" max="7" width="12.140625" style="61" customWidth="1"/>
    <col min="8" max="8" width="10.7109375" style="61" customWidth="1"/>
    <col min="9" max="9" width="9.85546875" style="61" customWidth="1"/>
    <col min="10" max="10" width="11.140625" style="61" customWidth="1"/>
    <col min="11" max="11" width="11.85546875" style="61" customWidth="1"/>
    <col min="12" max="12" width="12.7109375" style="61" customWidth="1"/>
    <col min="13" max="13" width="13.28515625" style="61" customWidth="1"/>
    <col min="14" max="14" width="0.85546875" style="61" customWidth="1"/>
    <col min="15" max="16384" width="9.140625" style="61"/>
  </cols>
  <sheetData>
    <row r="1" spans="1:13" ht="3.75" customHeight="1" thickBot="1">
      <c r="B1" s="62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</row>
    <row r="2" spans="1:13" ht="57" customHeight="1">
      <c r="B2" s="392" t="s">
        <v>671</v>
      </c>
      <c r="C2" s="397" t="s">
        <v>736</v>
      </c>
      <c r="D2" s="400" t="s">
        <v>698</v>
      </c>
      <c r="E2" s="409" t="s">
        <v>445</v>
      </c>
      <c r="F2" s="411" t="s">
        <v>716</v>
      </c>
      <c r="G2" s="412"/>
      <c r="H2" s="412"/>
      <c r="I2" s="412"/>
      <c r="J2" s="412"/>
      <c r="K2" s="413" t="s">
        <v>470</v>
      </c>
      <c r="L2" s="412"/>
      <c r="M2" s="414"/>
    </row>
    <row r="3" spans="1:13" ht="24" customHeight="1">
      <c r="B3" s="393"/>
      <c r="C3" s="398"/>
      <c r="D3" s="401"/>
      <c r="E3" s="410"/>
      <c r="F3" s="403" t="s">
        <v>782</v>
      </c>
      <c r="G3" s="395" t="s">
        <v>783</v>
      </c>
      <c r="H3" s="395" t="s">
        <v>784</v>
      </c>
      <c r="I3" s="395" t="s">
        <v>469</v>
      </c>
      <c r="J3" s="396"/>
      <c r="K3" s="415" t="s">
        <v>473</v>
      </c>
      <c r="L3" s="415" t="s">
        <v>471</v>
      </c>
      <c r="M3" s="417" t="s">
        <v>472</v>
      </c>
    </row>
    <row r="4" spans="1:13" ht="35.25" customHeight="1">
      <c r="B4" s="394"/>
      <c r="C4" s="399"/>
      <c r="D4" s="402"/>
      <c r="E4" s="410"/>
      <c r="F4" s="404"/>
      <c r="G4" s="396"/>
      <c r="H4" s="396"/>
      <c r="I4" s="65" t="s">
        <v>465</v>
      </c>
      <c r="J4" s="66" t="s">
        <v>466</v>
      </c>
      <c r="K4" s="416"/>
      <c r="L4" s="416"/>
      <c r="M4" s="418"/>
    </row>
    <row r="5" spans="1:13" ht="12.75" thickBot="1">
      <c r="B5" s="73" t="s">
        <v>687</v>
      </c>
      <c r="C5" s="72" t="s">
        <v>688</v>
      </c>
      <c r="D5" s="76" t="s">
        <v>689</v>
      </c>
      <c r="E5" s="72">
        <v>1</v>
      </c>
      <c r="F5" s="69">
        <v>2</v>
      </c>
      <c r="G5" s="63">
        <v>3</v>
      </c>
      <c r="H5" s="63">
        <v>4</v>
      </c>
      <c r="I5" s="69">
        <v>5</v>
      </c>
      <c r="J5" s="63">
        <v>6</v>
      </c>
      <c r="K5" s="63">
        <v>7</v>
      </c>
      <c r="L5" s="63">
        <v>8</v>
      </c>
      <c r="M5" s="138">
        <v>9</v>
      </c>
    </row>
    <row r="6" spans="1:13" ht="22.5">
      <c r="B6" s="74" t="s">
        <v>756</v>
      </c>
      <c r="C6" s="140" t="s">
        <v>673</v>
      </c>
      <c r="D6" s="80" t="s">
        <v>674</v>
      </c>
      <c r="E6" s="116">
        <f>'6'!E6+'8'!E6</f>
        <v>15</v>
      </c>
      <c r="F6" s="120">
        <f>'6'!F6+'8'!F6</f>
        <v>4</v>
      </c>
      <c r="G6" s="121">
        <f>'6'!G6+'8'!G6</f>
        <v>4</v>
      </c>
      <c r="H6" s="121">
        <f>'6'!H6+'8'!H6</f>
        <v>7</v>
      </c>
      <c r="I6" s="121">
        <f>'6'!I6+'8'!I6</f>
        <v>0</v>
      </c>
      <c r="J6" s="121">
        <f>'6'!J6+'8'!J6</f>
        <v>0</v>
      </c>
      <c r="K6" s="121">
        <f>'6'!K6+'8'!K6</f>
        <v>4</v>
      </c>
      <c r="L6" s="121">
        <f>'6'!L6+'8'!L6</f>
        <v>6</v>
      </c>
      <c r="M6" s="162">
        <f>'6'!M6+'8'!M6</f>
        <v>5</v>
      </c>
    </row>
    <row r="7" spans="1:13" ht="22.5">
      <c r="B7" s="74" t="s">
        <v>757</v>
      </c>
      <c r="C7" s="141" t="s">
        <v>758</v>
      </c>
      <c r="D7" s="164" t="s">
        <v>1526</v>
      </c>
      <c r="E7" s="227">
        <f>'6'!E7+'8'!E7</f>
        <v>0</v>
      </c>
      <c r="F7" s="228">
        <f>'6'!F7+'8'!F7</f>
        <v>0</v>
      </c>
      <c r="G7" s="229">
        <f>'6'!G7+'8'!G7</f>
        <v>0</v>
      </c>
      <c r="H7" s="229">
        <f>'6'!H7+'8'!H7</f>
        <v>0</v>
      </c>
      <c r="I7" s="228">
        <f>'6'!I7+'8'!I7</f>
        <v>0</v>
      </c>
      <c r="J7" s="229">
        <f>'6'!J7+'8'!J7</f>
        <v>0</v>
      </c>
      <c r="K7" s="229">
        <f>'6'!K7+'8'!K7</f>
        <v>0</v>
      </c>
      <c r="L7" s="229">
        <f>'6'!L7+'8'!L7</f>
        <v>0</v>
      </c>
      <c r="M7" s="230">
        <f>'6'!M7+'8'!M7</f>
        <v>0</v>
      </c>
    </row>
    <row r="8" spans="1:13" ht="22.5">
      <c r="B8" s="74" t="s">
        <v>743</v>
      </c>
      <c r="C8" s="141" t="s">
        <v>675</v>
      </c>
      <c r="D8" s="80" t="s">
        <v>676</v>
      </c>
      <c r="E8" s="116">
        <f>'6'!E8+'8'!E8</f>
        <v>8</v>
      </c>
      <c r="F8" s="120">
        <f>'6'!F8+'8'!F8</f>
        <v>0</v>
      </c>
      <c r="G8" s="120">
        <f>'6'!G8+'8'!G8</f>
        <v>5</v>
      </c>
      <c r="H8" s="120">
        <f>'6'!H8+'8'!H8</f>
        <v>2</v>
      </c>
      <c r="I8" s="120">
        <f>'6'!I8+'8'!I8</f>
        <v>0</v>
      </c>
      <c r="J8" s="120">
        <f>'6'!J8+'8'!J8</f>
        <v>1</v>
      </c>
      <c r="K8" s="120">
        <f>'6'!K8+'8'!K8</f>
        <v>0</v>
      </c>
      <c r="L8" s="120">
        <f>'6'!L8+'8'!L8</f>
        <v>2</v>
      </c>
      <c r="M8" s="122">
        <f>'6'!M8+'8'!M8</f>
        <v>6</v>
      </c>
    </row>
    <row r="9" spans="1:13" ht="22.5">
      <c r="B9" s="74" t="s">
        <v>733</v>
      </c>
      <c r="C9" s="141" t="s">
        <v>744</v>
      </c>
      <c r="D9" s="80" t="s">
        <v>777</v>
      </c>
      <c r="E9" s="116">
        <f>'6'!E9+'8'!E9</f>
        <v>7</v>
      </c>
      <c r="F9" s="120">
        <f>'6'!F9+'8'!F9</f>
        <v>0</v>
      </c>
      <c r="G9" s="121">
        <f>'6'!G9+'8'!G9</f>
        <v>5</v>
      </c>
      <c r="H9" s="121">
        <f>'6'!H9+'8'!H9</f>
        <v>2</v>
      </c>
      <c r="I9" s="121">
        <f>'6'!I9+'8'!I9</f>
        <v>0</v>
      </c>
      <c r="J9" s="121">
        <f>'6'!J9+'8'!J9</f>
        <v>0</v>
      </c>
      <c r="K9" s="121">
        <f>'6'!K9+'8'!K9</f>
        <v>0</v>
      </c>
      <c r="L9" s="121">
        <f>'6'!L9+'8'!L9</f>
        <v>1</v>
      </c>
      <c r="M9" s="122">
        <f>'6'!M9+'8'!M9</f>
        <v>6</v>
      </c>
    </row>
    <row r="10" spans="1:13" ht="22.5">
      <c r="A10" s="135"/>
      <c r="B10" s="74" t="s">
        <v>745</v>
      </c>
      <c r="C10" s="141" t="s">
        <v>677</v>
      </c>
      <c r="D10" s="67" t="s">
        <v>455</v>
      </c>
      <c r="E10" s="116">
        <f>'6'!E10+'8'!E10</f>
        <v>16</v>
      </c>
      <c r="F10" s="120">
        <f>'6'!F10+'8'!F10</f>
        <v>3</v>
      </c>
      <c r="G10" s="121">
        <f>'6'!G10+'8'!G10</f>
        <v>5</v>
      </c>
      <c r="H10" s="121">
        <f>'6'!H10+'8'!H10</f>
        <v>4</v>
      </c>
      <c r="I10" s="121">
        <f>'6'!I10+'8'!I10</f>
        <v>4</v>
      </c>
      <c r="J10" s="121">
        <f>'6'!J10+'8'!J10</f>
        <v>0</v>
      </c>
      <c r="K10" s="121">
        <f>'6'!K10+'8'!K10</f>
        <v>9</v>
      </c>
      <c r="L10" s="121">
        <f>'6'!L10+'8'!L10</f>
        <v>5</v>
      </c>
      <c r="M10" s="122">
        <f>'6'!M10+'8'!M10</f>
        <v>2</v>
      </c>
    </row>
    <row r="11" spans="1:13" ht="33.75">
      <c r="B11" s="75" t="s">
        <v>746</v>
      </c>
      <c r="C11" s="141" t="s">
        <v>637</v>
      </c>
      <c r="D11" s="240" t="s">
        <v>1527</v>
      </c>
      <c r="E11" s="116">
        <f>'6'!E11+'8'!E11</f>
        <v>2</v>
      </c>
      <c r="F11" s="120">
        <f>'6'!F11+'8'!F11</f>
        <v>0</v>
      </c>
      <c r="G11" s="121">
        <f>'6'!G11+'8'!G11</f>
        <v>1</v>
      </c>
      <c r="H11" s="121">
        <f>'6'!H11+'8'!H11</f>
        <v>0</v>
      </c>
      <c r="I11" s="121">
        <f>'6'!I11+'8'!I11</f>
        <v>1</v>
      </c>
      <c r="J11" s="121">
        <f>'6'!J11+'8'!J11</f>
        <v>0</v>
      </c>
      <c r="K11" s="121">
        <f>'6'!K11+'8'!K11</f>
        <v>1</v>
      </c>
      <c r="L11" s="121">
        <f>'6'!L11+'8'!L11</f>
        <v>0</v>
      </c>
      <c r="M11" s="122">
        <f>'6'!M11+'8'!M11</f>
        <v>1</v>
      </c>
    </row>
    <row r="12" spans="1:13" ht="30" customHeight="1">
      <c r="B12" s="75" t="s">
        <v>788</v>
      </c>
      <c r="C12" s="156" t="s">
        <v>638</v>
      </c>
      <c r="D12" s="240" t="s">
        <v>1528</v>
      </c>
      <c r="E12" s="116">
        <f>'6'!E12+'8'!E12</f>
        <v>0</v>
      </c>
      <c r="F12" s="120">
        <f>'6'!F12+'8'!F12</f>
        <v>0</v>
      </c>
      <c r="G12" s="121">
        <f>'6'!G12+'8'!G12</f>
        <v>0</v>
      </c>
      <c r="H12" s="121">
        <f>'6'!H12+'8'!H12</f>
        <v>0</v>
      </c>
      <c r="I12" s="121">
        <f>'6'!I12+'8'!I12</f>
        <v>0</v>
      </c>
      <c r="J12" s="121">
        <f>'6'!J12+'8'!J12</f>
        <v>0</v>
      </c>
      <c r="K12" s="121">
        <f>'6'!K12+'8'!K12</f>
        <v>0</v>
      </c>
      <c r="L12" s="121">
        <f>'6'!L12+'8'!L12</f>
        <v>0</v>
      </c>
      <c r="M12" s="122">
        <f>'6'!M12+'8'!M12</f>
        <v>0</v>
      </c>
    </row>
    <row r="13" spans="1:13" ht="30" customHeight="1">
      <c r="B13" s="74" t="s">
        <v>747</v>
      </c>
      <c r="C13" s="156" t="s">
        <v>748</v>
      </c>
      <c r="D13" s="68" t="s">
        <v>778</v>
      </c>
      <c r="E13" s="116">
        <f>'6'!E13+'8'!E13</f>
        <v>13</v>
      </c>
      <c r="F13" s="120">
        <f>'6'!F13+'8'!F13</f>
        <v>4</v>
      </c>
      <c r="G13" s="121">
        <f>'6'!G13+'8'!G13</f>
        <v>2</v>
      </c>
      <c r="H13" s="121">
        <f>'6'!H13+'8'!H13</f>
        <v>5</v>
      </c>
      <c r="I13" s="121">
        <f>'6'!I13+'8'!I13</f>
        <v>1</v>
      </c>
      <c r="J13" s="121">
        <f>'6'!J13+'8'!J13</f>
        <v>1</v>
      </c>
      <c r="K13" s="121">
        <f>'6'!K13+'8'!K13</f>
        <v>0</v>
      </c>
      <c r="L13" s="121">
        <f>'6'!L13+'8'!L13</f>
        <v>5</v>
      </c>
      <c r="M13" s="122">
        <f>'6'!M13+'8'!M13</f>
        <v>8</v>
      </c>
    </row>
    <row r="14" spans="1:13" ht="45">
      <c r="A14" s="161">
        <v>4</v>
      </c>
      <c r="B14" s="74" t="s">
        <v>749</v>
      </c>
      <c r="C14" s="141" t="s">
        <v>691</v>
      </c>
      <c r="D14" s="80" t="s">
        <v>692</v>
      </c>
      <c r="E14" s="116">
        <f>'6'!E14+'8'!E14</f>
        <v>80</v>
      </c>
      <c r="F14" s="120">
        <f>'6'!F14+'8'!F14</f>
        <v>3</v>
      </c>
      <c r="G14" s="121">
        <f>'6'!G14+'8'!G14</f>
        <v>13</v>
      </c>
      <c r="H14" s="121">
        <f>'6'!H14+'8'!H14</f>
        <v>56</v>
      </c>
      <c r="I14" s="121">
        <f>'6'!I14+'8'!I14</f>
        <v>5</v>
      </c>
      <c r="J14" s="121">
        <f>'6'!J14+'8'!J14</f>
        <v>3</v>
      </c>
      <c r="K14" s="121">
        <f>'6'!K14+'8'!K14</f>
        <v>11</v>
      </c>
      <c r="L14" s="121">
        <f>'6'!L14+'8'!L14</f>
        <v>36</v>
      </c>
      <c r="M14" s="122">
        <f>'6'!M14+'8'!M14</f>
        <v>33</v>
      </c>
    </row>
    <row r="15" spans="1:13" ht="22.5">
      <c r="B15" s="74" t="s">
        <v>750</v>
      </c>
      <c r="C15" s="141" t="s">
        <v>693</v>
      </c>
      <c r="D15" s="80" t="s">
        <v>694</v>
      </c>
      <c r="E15" s="116">
        <f>'6'!E15+'8'!E15</f>
        <v>15</v>
      </c>
      <c r="F15" s="120">
        <f>'6'!F15+'8'!F15</f>
        <v>4</v>
      </c>
      <c r="G15" s="121">
        <f>'6'!G15+'8'!G15</f>
        <v>2</v>
      </c>
      <c r="H15" s="121">
        <f>'6'!H15+'8'!H15</f>
        <v>6</v>
      </c>
      <c r="I15" s="121">
        <f>'6'!I15+'8'!I15</f>
        <v>2</v>
      </c>
      <c r="J15" s="121">
        <f>'6'!J15+'8'!J15</f>
        <v>1</v>
      </c>
      <c r="K15" s="121">
        <f>'6'!K15+'8'!K15</f>
        <v>2</v>
      </c>
      <c r="L15" s="121">
        <f>'6'!L15+'8'!L15</f>
        <v>7</v>
      </c>
      <c r="M15" s="122">
        <f>'6'!M15+'8'!M15</f>
        <v>6</v>
      </c>
    </row>
    <row r="16" spans="1:13" ht="45">
      <c r="B16" s="74" t="s">
        <v>751</v>
      </c>
      <c r="C16" s="141" t="s">
        <v>735</v>
      </c>
      <c r="D16" s="80" t="s">
        <v>456</v>
      </c>
      <c r="E16" s="116">
        <f>'6'!E16+'8'!E16</f>
        <v>293</v>
      </c>
      <c r="F16" s="120">
        <f>'6'!F16+'8'!F16</f>
        <v>183</v>
      </c>
      <c r="G16" s="120">
        <f>'6'!G16+'8'!G16</f>
        <v>50</v>
      </c>
      <c r="H16" s="120">
        <f>'6'!H16+'8'!H16</f>
        <v>48</v>
      </c>
      <c r="I16" s="120">
        <f>'6'!I16+'8'!I16</f>
        <v>6</v>
      </c>
      <c r="J16" s="120">
        <f>'6'!J16+'8'!J16</f>
        <v>6</v>
      </c>
      <c r="K16" s="120">
        <f>'6'!K16+'8'!K16</f>
        <v>119</v>
      </c>
      <c r="L16" s="120">
        <f>'6'!L16+'8'!L16</f>
        <v>101</v>
      </c>
      <c r="M16" s="122">
        <f>'6'!M16+'8'!M16</f>
        <v>73</v>
      </c>
    </row>
    <row r="17" spans="2:13" ht="45">
      <c r="B17" s="74" t="s">
        <v>752</v>
      </c>
      <c r="C17" s="141" t="s">
        <v>754</v>
      </c>
      <c r="D17" s="80" t="s">
        <v>779</v>
      </c>
      <c r="E17" s="116">
        <f>'6'!E17+'8'!E17</f>
        <v>90</v>
      </c>
      <c r="F17" s="120">
        <f>'6'!F17+'8'!F17</f>
        <v>52</v>
      </c>
      <c r="G17" s="121">
        <f>'6'!G17+'8'!G17</f>
        <v>17</v>
      </c>
      <c r="H17" s="121">
        <f>'6'!H17+'8'!H17</f>
        <v>17</v>
      </c>
      <c r="I17" s="121">
        <f>'6'!I17+'8'!I17</f>
        <v>2</v>
      </c>
      <c r="J17" s="121">
        <f>'6'!J17+'8'!J17</f>
        <v>2</v>
      </c>
      <c r="K17" s="121">
        <f>'6'!K17+'8'!K17</f>
        <v>19</v>
      </c>
      <c r="L17" s="121">
        <f>'6'!L17+'8'!L17</f>
        <v>40</v>
      </c>
      <c r="M17" s="122">
        <f>'6'!M17+'8'!M17</f>
        <v>31</v>
      </c>
    </row>
    <row r="18" spans="2:13" ht="45">
      <c r="B18" s="74" t="s">
        <v>753</v>
      </c>
      <c r="C18" s="141" t="s">
        <v>755</v>
      </c>
      <c r="D18" s="80" t="s">
        <v>780</v>
      </c>
      <c r="E18" s="116">
        <f>'6'!E18+'8'!E18</f>
        <v>54</v>
      </c>
      <c r="F18" s="120">
        <f>'6'!F18+'8'!F18</f>
        <v>27</v>
      </c>
      <c r="G18" s="121">
        <f>'6'!G18+'8'!G18</f>
        <v>13</v>
      </c>
      <c r="H18" s="121">
        <f>'6'!H18+'8'!H18</f>
        <v>10</v>
      </c>
      <c r="I18" s="121">
        <f>'6'!I18+'8'!I18</f>
        <v>2</v>
      </c>
      <c r="J18" s="121">
        <f>'6'!J18+'8'!J18</f>
        <v>2</v>
      </c>
      <c r="K18" s="121">
        <f>'6'!K18+'8'!K18</f>
        <v>9</v>
      </c>
      <c r="L18" s="121">
        <f>'6'!L18+'8'!L18</f>
        <v>27</v>
      </c>
      <c r="M18" s="122">
        <f>'6'!M18+'8'!M18</f>
        <v>18</v>
      </c>
    </row>
    <row r="19" spans="2:13" ht="45">
      <c r="B19" s="74" t="s">
        <v>785</v>
      </c>
      <c r="C19" s="141" t="s">
        <v>786</v>
      </c>
      <c r="D19" s="67" t="s">
        <v>457</v>
      </c>
      <c r="E19" s="116">
        <f>'6'!E19+'8'!E19</f>
        <v>33</v>
      </c>
      <c r="F19" s="120">
        <f>'6'!F19+'8'!F19</f>
        <v>4</v>
      </c>
      <c r="G19" s="121">
        <f>'6'!G19+'8'!G19</f>
        <v>3</v>
      </c>
      <c r="H19" s="121">
        <f>'6'!H19+'8'!H19</f>
        <v>20</v>
      </c>
      <c r="I19" s="121">
        <f>'6'!I19+'8'!I19</f>
        <v>2</v>
      </c>
      <c r="J19" s="121">
        <f>'6'!J19+'8'!J19</f>
        <v>4</v>
      </c>
      <c r="K19" s="121">
        <f>'6'!K19+'8'!K19</f>
        <v>10</v>
      </c>
      <c r="L19" s="121">
        <f>'6'!L19+'8'!L19</f>
        <v>16</v>
      </c>
      <c r="M19" s="122">
        <f>'6'!M19+'8'!M19</f>
        <v>7</v>
      </c>
    </row>
    <row r="20" spans="2:13" ht="21">
      <c r="B20" s="74" t="s">
        <v>787</v>
      </c>
      <c r="C20" s="155" t="s">
        <v>690</v>
      </c>
      <c r="D20" s="81"/>
      <c r="E20" s="116">
        <f>'6'!E20+'8'!E20</f>
        <v>1243</v>
      </c>
      <c r="F20" s="120">
        <f>'6'!F20+'8'!F20</f>
        <v>333</v>
      </c>
      <c r="G20" s="121">
        <f>'6'!G20+'8'!G20</f>
        <v>346</v>
      </c>
      <c r="H20" s="121">
        <f>'6'!H20+'8'!H20</f>
        <v>469</v>
      </c>
      <c r="I20" s="121">
        <f>'6'!I20+'8'!I20</f>
        <v>46</v>
      </c>
      <c r="J20" s="121">
        <f>'6'!J20+'8'!J20</f>
        <v>49</v>
      </c>
      <c r="K20" s="121">
        <f>'6'!K20+'8'!K20</f>
        <v>478</v>
      </c>
      <c r="L20" s="121">
        <f>'6'!L20+'8'!L20</f>
        <v>486</v>
      </c>
      <c r="M20" s="122">
        <f>'6'!M20+'8'!M20</f>
        <v>279</v>
      </c>
    </row>
    <row r="21" spans="2:13" ht="23.25" thickBot="1">
      <c r="B21" s="74" t="s">
        <v>577</v>
      </c>
      <c r="C21" s="142" t="s">
        <v>742</v>
      </c>
      <c r="D21" s="82"/>
      <c r="E21" s="123">
        <f>'6'!E21+'8'!E21</f>
        <v>511</v>
      </c>
      <c r="F21" s="124">
        <f>'6'!F21+'8'!F21</f>
        <v>158</v>
      </c>
      <c r="G21" s="94">
        <f>'6'!G21+'8'!G21</f>
        <v>123</v>
      </c>
      <c r="H21" s="94">
        <f>'6'!H21+'8'!H21</f>
        <v>184</v>
      </c>
      <c r="I21" s="94">
        <f>'6'!I21+'8'!I21</f>
        <v>46</v>
      </c>
      <c r="J21" s="94" t="s">
        <v>1522</v>
      </c>
      <c r="K21" s="94">
        <f>'6'!K21+'8'!K21</f>
        <v>193</v>
      </c>
      <c r="L21" s="94">
        <f>'6'!L21+'8'!L21</f>
        <v>199</v>
      </c>
      <c r="M21" s="95">
        <f>'6'!M21+'8'!M21</f>
        <v>119</v>
      </c>
    </row>
    <row r="22" spans="2:13" ht="3.75" customHeight="1">
      <c r="B22" s="83"/>
      <c r="C22" s="84"/>
      <c r="D22" s="83"/>
      <c r="E22" s="96">
        <f>'3'!E10+'3'!E13+'3'!E15+'3'!E16+'3'!E19+'3'!E24+'3'!E26+'3'!E27+'4'!E6+'4'!E8+'4'!E10+'4'!E13+'4'!E14+'4'!E15+'4'!E16+'4'!E19</f>
        <v>1243</v>
      </c>
      <c r="F22" s="96">
        <f>'3'!F10+'3'!F13+'3'!F15+'3'!F16+'3'!F19+'3'!F24+'3'!F26+'3'!F27+'4'!F6+'4'!F8+'4'!F10+'4'!F13+'4'!F14+'4'!F15+'4'!F16+'4'!F19</f>
        <v>333</v>
      </c>
      <c r="G22" s="96">
        <f>'3'!G10+'3'!G13+'3'!G15+'3'!G16+'3'!G19+'3'!G24+'3'!G26+'3'!G27+'4'!G6+'4'!G8+'4'!G10+'4'!G13+'4'!G14+'4'!G15+'4'!G16+'4'!G19</f>
        <v>346</v>
      </c>
      <c r="H22" s="96">
        <f>'3'!H10+'3'!H13+'3'!H15+'3'!H16+'3'!H19+'3'!H24+'3'!H26+'3'!H27+'4'!H6+'4'!H8+'4'!H10+'4'!H13+'4'!H14+'4'!H15+'4'!H16+'4'!H19</f>
        <v>469</v>
      </c>
      <c r="I22" s="96">
        <f>'3'!I10+'3'!I13+'3'!I15+'3'!I16+'3'!I19+'3'!I24+'3'!I26+'3'!I27+'4'!I6+'4'!I8+'4'!I10+'4'!I13+'4'!I14+'4'!I15+'4'!I16+'4'!I19</f>
        <v>46</v>
      </c>
      <c r="J22" s="96">
        <f>'3'!J10+'3'!J13+'3'!J15+'3'!J16+'3'!J19+'3'!J24+'3'!J26+'3'!J27+'4'!J6+'4'!J8+'4'!J10+'4'!J13+'4'!J14+'4'!J15+'4'!J16+'4'!J19</f>
        <v>49</v>
      </c>
      <c r="K22" s="96">
        <f>'3'!K10+'3'!K13+'3'!K15+'3'!K16+'3'!K19+'3'!K24+'3'!K26+'3'!K27+'4'!K6+'4'!K8+'4'!K10+'4'!K13+'4'!K14+'4'!K15+'4'!K16+'4'!K19</f>
        <v>478</v>
      </c>
      <c r="L22" s="96">
        <f>'3'!L10+'3'!L13+'3'!L15+'3'!L16+'3'!L19+'3'!L24+'3'!L26+'3'!L27+'4'!L6+'4'!L8+'4'!L10+'4'!L13+'4'!L14+'4'!L15+'4'!L16+'4'!L19</f>
        <v>486</v>
      </c>
      <c r="M22" s="96">
        <f>'3'!M10+'3'!M13+'3'!M15+'3'!M16+'3'!M19+'3'!M24+'3'!M26+'3'!M27+'4'!M6+'4'!M8+'4'!M10+'4'!M13+'4'!M14+'4'!M15+'4'!M16+'4'!M19</f>
        <v>279</v>
      </c>
    </row>
    <row r="23" spans="2:13" ht="11.25" customHeight="1">
      <c r="B23" s="137" t="s">
        <v>578</v>
      </c>
      <c r="C23" s="71" t="s">
        <v>734</v>
      </c>
      <c r="E23" s="136"/>
      <c r="G23" s="70" t="s">
        <v>841</v>
      </c>
      <c r="H23" s="70"/>
      <c r="L23" s="106">
        <f>'6'!L23+'8'!L23</f>
        <v>94</v>
      </c>
      <c r="M23" s="136"/>
    </row>
    <row r="24" spans="2:13">
      <c r="C24" s="70" t="s">
        <v>781</v>
      </c>
      <c r="F24" s="154"/>
      <c r="G24" s="70" t="s">
        <v>842</v>
      </c>
      <c r="H24" s="70"/>
    </row>
  </sheetData>
  <mergeCells count="14">
    <mergeCell ref="B2:B4"/>
    <mergeCell ref="C2:C4"/>
    <mergeCell ref="D2:D4"/>
    <mergeCell ref="E2:E4"/>
    <mergeCell ref="M3:M4"/>
    <mergeCell ref="F2:J2"/>
    <mergeCell ref="K2:M2"/>
    <mergeCell ref="C1:M1"/>
    <mergeCell ref="F3:F4"/>
    <mergeCell ref="G3:G4"/>
    <mergeCell ref="H3:H4"/>
    <mergeCell ref="I3:J3"/>
    <mergeCell ref="K3:K4"/>
    <mergeCell ref="L3:L4"/>
  </mergeCells>
  <phoneticPr fontId="29" type="noConversion"/>
  <conditionalFormatting sqref="F20">
    <cfRule type="cellIs" dxfId="972" priority="1" stopIfTrue="1" operator="notEqual">
      <formula>$F$22</formula>
    </cfRule>
  </conditionalFormatting>
  <conditionalFormatting sqref="G20">
    <cfRule type="cellIs" dxfId="971" priority="2" stopIfTrue="1" operator="notEqual">
      <formula>$G$22</formula>
    </cfRule>
  </conditionalFormatting>
  <conditionalFormatting sqref="H20">
    <cfRule type="cellIs" dxfId="970" priority="3" stopIfTrue="1" operator="notEqual">
      <formula>$H$22</formula>
    </cfRule>
  </conditionalFormatting>
  <conditionalFormatting sqref="I20">
    <cfRule type="cellIs" dxfId="969" priority="4" stopIfTrue="1" operator="notEqual">
      <formula>$I$22</formula>
    </cfRule>
  </conditionalFormatting>
  <conditionalFormatting sqref="J20">
    <cfRule type="cellIs" dxfId="968" priority="5" stopIfTrue="1" operator="notEqual">
      <formula>$J$22</formula>
    </cfRule>
  </conditionalFormatting>
  <conditionalFormatting sqref="K20">
    <cfRule type="cellIs" dxfId="967" priority="6" stopIfTrue="1" operator="notEqual">
      <formula>$K$22</formula>
    </cfRule>
  </conditionalFormatting>
  <conditionalFormatting sqref="L20">
    <cfRule type="cellIs" dxfId="966" priority="7" stopIfTrue="1" operator="notEqual">
      <formula>$L$22</formula>
    </cfRule>
  </conditionalFormatting>
  <conditionalFormatting sqref="F21">
    <cfRule type="cellIs" dxfId="965" priority="8" stopIfTrue="1" operator="greaterThan">
      <formula>$F$20</formula>
    </cfRule>
  </conditionalFormatting>
  <conditionalFormatting sqref="G21">
    <cfRule type="cellIs" dxfId="964" priority="9" stopIfTrue="1" operator="greaterThan">
      <formula>$G$20</formula>
    </cfRule>
  </conditionalFormatting>
  <conditionalFormatting sqref="H21">
    <cfRule type="cellIs" dxfId="963" priority="10" stopIfTrue="1" operator="greaterThan">
      <formula>$H$20</formula>
    </cfRule>
  </conditionalFormatting>
  <conditionalFormatting sqref="I21">
    <cfRule type="cellIs" dxfId="962" priority="11" stopIfTrue="1" operator="greaterThan">
      <formula>$I$20</formula>
    </cfRule>
  </conditionalFormatting>
  <conditionalFormatting sqref="K21">
    <cfRule type="cellIs" dxfId="961" priority="13" stopIfTrue="1" operator="greaterThan">
      <formula>$K$20</formula>
    </cfRule>
  </conditionalFormatting>
  <conditionalFormatting sqref="L21">
    <cfRule type="cellIs" dxfId="960" priority="14" stopIfTrue="1" operator="greaterThan">
      <formula>$L$20</formula>
    </cfRule>
  </conditionalFormatting>
  <conditionalFormatting sqref="M20">
    <cfRule type="cellIs" dxfId="959" priority="15" stopIfTrue="1" operator="notEqual">
      <formula>$M$22</formula>
    </cfRule>
  </conditionalFormatting>
  <conditionalFormatting sqref="M21">
    <cfRule type="cellIs" dxfId="958" priority="16" stopIfTrue="1" operator="greaterThan">
      <formula>$M$20</formula>
    </cfRule>
  </conditionalFormatting>
  <conditionalFormatting sqref="E20">
    <cfRule type="cellIs" dxfId="957" priority="17" stopIfTrue="1" operator="notEqual">
      <formula>SUM($F$20:$J$20)</formula>
    </cfRule>
    <cfRule type="cellIs" dxfId="956" priority="18" stopIfTrue="1" operator="notEqual">
      <formula>SUM($K$20:$M$20)</formula>
    </cfRule>
    <cfRule type="cellIs" dxfId="955" priority="19" stopIfTrue="1" operator="notEqual">
      <formula>$E$22</formula>
    </cfRule>
  </conditionalFormatting>
  <conditionalFormatting sqref="E21">
    <cfRule type="cellIs" dxfId="954" priority="20" stopIfTrue="1" operator="notEqual">
      <formula>SUM($F$21:$J$21)</formula>
    </cfRule>
    <cfRule type="cellIs" dxfId="953" priority="21" stopIfTrue="1" operator="notEqual">
      <formula>SUM($K$21:$M$21)</formula>
    </cfRule>
    <cfRule type="cellIs" dxfId="952" priority="22" stopIfTrue="1" operator="greaterThan">
      <formula>$E$20</formula>
    </cfRule>
  </conditionalFormatting>
  <conditionalFormatting sqref="L23">
    <cfRule type="cellIs" dxfId="951" priority="23" stopIfTrue="1" operator="greaterThan">
      <formula>$E$20</formula>
    </cfRule>
  </conditionalFormatting>
  <conditionalFormatting sqref="F10">
    <cfRule type="cellIs" dxfId="950" priority="24" stopIfTrue="1" operator="lessThan">
      <formula>$F$11+$F$12</formula>
    </cfRule>
  </conditionalFormatting>
  <conditionalFormatting sqref="G10">
    <cfRule type="cellIs" dxfId="949" priority="25" stopIfTrue="1" operator="lessThan">
      <formula>$G$11+$G$12</formula>
    </cfRule>
  </conditionalFormatting>
  <conditionalFormatting sqref="H10">
    <cfRule type="cellIs" dxfId="948" priority="26" stopIfTrue="1" operator="lessThan">
      <formula>$H$11+$H$12</formula>
    </cfRule>
  </conditionalFormatting>
  <conditionalFormatting sqref="I10">
    <cfRule type="cellIs" dxfId="947" priority="27" stopIfTrue="1" operator="lessThan">
      <formula>$I$11+$I$12</formula>
    </cfRule>
  </conditionalFormatting>
  <conditionalFormatting sqref="J10">
    <cfRule type="cellIs" dxfId="946" priority="28" stopIfTrue="1" operator="lessThan">
      <formula>$J$11+$J$12</formula>
    </cfRule>
  </conditionalFormatting>
  <conditionalFormatting sqref="K10">
    <cfRule type="cellIs" dxfId="945" priority="29" stopIfTrue="1" operator="lessThan">
      <formula>$K$11+$K$12</formula>
    </cfRule>
  </conditionalFormatting>
  <conditionalFormatting sqref="L10">
    <cfRule type="cellIs" dxfId="944" priority="30" stopIfTrue="1" operator="lessThan">
      <formula>$L$11+$L$12</formula>
    </cfRule>
  </conditionalFormatting>
  <conditionalFormatting sqref="E6">
    <cfRule type="cellIs" dxfId="943" priority="31" stopIfTrue="1" operator="notEqual">
      <formula>SUM($F$6:$J$6)</formula>
    </cfRule>
    <cfRule type="cellIs" dxfId="942" priority="32" stopIfTrue="1" operator="notEqual">
      <formula>SUM($K$6:$M$6)</formula>
    </cfRule>
    <cfRule type="cellIs" dxfId="941" priority="33" stopIfTrue="1" operator="lessThan">
      <formula>$E$7</formula>
    </cfRule>
  </conditionalFormatting>
  <conditionalFormatting sqref="E7">
    <cfRule type="cellIs" dxfId="940" priority="34" stopIfTrue="1" operator="notEqual">
      <formula>SUM($F$7:$J$7)</formula>
    </cfRule>
    <cfRule type="cellIs" dxfId="939" priority="35" stopIfTrue="1" operator="notEqual">
      <formula>SUM($K$7:$M$7)</formula>
    </cfRule>
  </conditionalFormatting>
  <conditionalFormatting sqref="F6">
    <cfRule type="cellIs" dxfId="938" priority="36" stopIfTrue="1" operator="lessThan">
      <formula>$F$7</formula>
    </cfRule>
  </conditionalFormatting>
  <conditionalFormatting sqref="G6">
    <cfRule type="cellIs" dxfId="937" priority="37" stopIfTrue="1" operator="lessThan">
      <formula>$G$7</formula>
    </cfRule>
  </conditionalFormatting>
  <conditionalFormatting sqref="H6">
    <cfRule type="cellIs" dxfId="936" priority="38" stopIfTrue="1" operator="lessThan">
      <formula>$H$7</formula>
    </cfRule>
  </conditionalFormatting>
  <conditionalFormatting sqref="I6">
    <cfRule type="cellIs" dxfId="935" priority="39" stopIfTrue="1" operator="lessThan">
      <formula>$I$7</formula>
    </cfRule>
  </conditionalFormatting>
  <conditionalFormatting sqref="J6">
    <cfRule type="cellIs" dxfId="934" priority="40" stopIfTrue="1" operator="lessThan">
      <formula>$J$7</formula>
    </cfRule>
  </conditionalFormatting>
  <conditionalFormatting sqref="K6">
    <cfRule type="cellIs" dxfId="933" priority="41" stopIfTrue="1" operator="lessThan">
      <formula>$K$7</formula>
    </cfRule>
  </conditionalFormatting>
  <conditionalFormatting sqref="L6">
    <cfRule type="cellIs" dxfId="932" priority="42" stopIfTrue="1" operator="lessThan">
      <formula>$L$7</formula>
    </cfRule>
  </conditionalFormatting>
  <conditionalFormatting sqref="M6">
    <cfRule type="cellIs" dxfId="931" priority="43" stopIfTrue="1" operator="lessThan">
      <formula>$M$7</formula>
    </cfRule>
  </conditionalFormatting>
  <conditionalFormatting sqref="F8">
    <cfRule type="cellIs" dxfId="930" priority="44" stopIfTrue="1" operator="lessThan">
      <formula>$F$9</formula>
    </cfRule>
  </conditionalFormatting>
  <conditionalFormatting sqref="G8">
    <cfRule type="cellIs" dxfId="929" priority="45" stopIfTrue="1" operator="lessThan">
      <formula>$G$9</formula>
    </cfRule>
  </conditionalFormatting>
  <conditionalFormatting sqref="H8">
    <cfRule type="cellIs" dxfId="928" priority="46" stopIfTrue="1" operator="lessThan">
      <formula>$H$9</formula>
    </cfRule>
  </conditionalFormatting>
  <conditionalFormatting sqref="I8">
    <cfRule type="cellIs" dxfId="927" priority="47" stopIfTrue="1" operator="lessThan">
      <formula>$I$9</formula>
    </cfRule>
  </conditionalFormatting>
  <conditionalFormatting sqref="J8">
    <cfRule type="cellIs" dxfId="926" priority="48" stopIfTrue="1" operator="lessThan">
      <formula>$J$9</formula>
    </cfRule>
  </conditionalFormatting>
  <conditionalFormatting sqref="K8">
    <cfRule type="cellIs" dxfId="925" priority="49" stopIfTrue="1" operator="lessThan">
      <formula>$K$9</formula>
    </cfRule>
  </conditionalFormatting>
  <conditionalFormatting sqref="L8">
    <cfRule type="cellIs" dxfId="924" priority="50" stopIfTrue="1" operator="lessThan">
      <formula>$L$9</formula>
    </cfRule>
  </conditionalFormatting>
  <conditionalFormatting sqref="M8">
    <cfRule type="cellIs" dxfId="923" priority="51" stopIfTrue="1" operator="lessThan">
      <formula>$M$9</formula>
    </cfRule>
  </conditionalFormatting>
  <conditionalFormatting sqref="M10">
    <cfRule type="cellIs" dxfId="922" priority="52" stopIfTrue="1" operator="lessThan">
      <formula>$M$11+$M$12</formula>
    </cfRule>
  </conditionalFormatting>
  <conditionalFormatting sqref="F16">
    <cfRule type="cellIs" dxfId="921" priority="53" stopIfTrue="1" operator="lessThan">
      <formula>$F$17+$F$18</formula>
    </cfRule>
  </conditionalFormatting>
  <conditionalFormatting sqref="G16">
    <cfRule type="cellIs" dxfId="920" priority="54" stopIfTrue="1" operator="lessThan">
      <formula>$G$17+$G$18</formula>
    </cfRule>
  </conditionalFormatting>
  <conditionalFormatting sqref="H16">
    <cfRule type="cellIs" dxfId="919" priority="55" stopIfTrue="1" operator="lessThan">
      <formula>$H$17+$H$18</formula>
    </cfRule>
  </conditionalFormatting>
  <conditionalFormatting sqref="I16">
    <cfRule type="cellIs" dxfId="918" priority="56" stopIfTrue="1" operator="lessThan">
      <formula>$I$17+$I$18</formula>
    </cfRule>
  </conditionalFormatting>
  <conditionalFormatting sqref="J16">
    <cfRule type="cellIs" dxfId="917" priority="57" stopIfTrue="1" operator="lessThan">
      <formula>$J$17+$J$18</formula>
    </cfRule>
  </conditionalFormatting>
  <conditionalFormatting sqref="K16">
    <cfRule type="cellIs" dxfId="916" priority="58" stopIfTrue="1" operator="lessThan">
      <formula>$K$17+$K$18</formula>
    </cfRule>
  </conditionalFormatting>
  <conditionalFormatting sqref="L16">
    <cfRule type="cellIs" dxfId="915" priority="59" stopIfTrue="1" operator="lessThan">
      <formula>$L$17+$L$18</formula>
    </cfRule>
  </conditionalFormatting>
  <conditionalFormatting sqref="M16">
    <cfRule type="cellIs" dxfId="914" priority="60" stopIfTrue="1" operator="lessThan">
      <formula>$M$17+$M$18</formula>
    </cfRule>
  </conditionalFormatting>
  <conditionalFormatting sqref="E9">
    <cfRule type="cellIs" dxfId="913" priority="61" stopIfTrue="1" operator="notEqual">
      <formula>SUM($F$9:$J$9)</formula>
    </cfRule>
    <cfRule type="cellIs" dxfId="912" priority="62" stopIfTrue="1" operator="notEqual">
      <formula>SUM($K$9:$M$9)</formula>
    </cfRule>
  </conditionalFormatting>
  <conditionalFormatting sqref="E8">
    <cfRule type="cellIs" dxfId="911" priority="63" stopIfTrue="1" operator="notEqual">
      <formula>SUM($F$8:$J$8)</formula>
    </cfRule>
    <cfRule type="cellIs" dxfId="910" priority="64" stopIfTrue="1" operator="notEqual">
      <formula>SUM($K$8:$M$8)</formula>
    </cfRule>
    <cfRule type="cellIs" dxfId="909" priority="65" stopIfTrue="1" operator="lessThan">
      <formula>$E$9</formula>
    </cfRule>
  </conditionalFormatting>
  <conditionalFormatting sqref="E10">
    <cfRule type="cellIs" dxfId="908" priority="66" stopIfTrue="1" operator="notEqual">
      <formula>SUM($F$10:$J$10)</formula>
    </cfRule>
    <cfRule type="cellIs" dxfId="907" priority="67" stopIfTrue="1" operator="notEqual">
      <formula>SUM($K$10:$M$10)</formula>
    </cfRule>
    <cfRule type="cellIs" dxfId="906" priority="68" stopIfTrue="1" operator="lessThan">
      <formula>$E$11+$E$12</formula>
    </cfRule>
  </conditionalFormatting>
  <conditionalFormatting sqref="E11">
    <cfRule type="cellIs" dxfId="905" priority="69" stopIfTrue="1" operator="notEqual">
      <formula>SUM($F$11:$J$11)</formula>
    </cfRule>
    <cfRule type="cellIs" dxfId="904" priority="70" stopIfTrue="1" operator="notEqual">
      <formula>SUM($K$11:$M$11)</formula>
    </cfRule>
  </conditionalFormatting>
  <conditionalFormatting sqref="E12">
    <cfRule type="cellIs" dxfId="903" priority="71" stopIfTrue="1" operator="notEqual">
      <formula>SUM($F$12:$J$12)</formula>
    </cfRule>
    <cfRule type="cellIs" dxfId="902" priority="72" stopIfTrue="1" operator="notEqual">
      <formula>SUM($K$12:$M$12)</formula>
    </cfRule>
  </conditionalFormatting>
  <conditionalFormatting sqref="E13">
    <cfRule type="cellIs" dxfId="901" priority="73" stopIfTrue="1" operator="notEqual">
      <formula>SUM($F$13:$J$13)</formula>
    </cfRule>
    <cfRule type="cellIs" dxfId="900" priority="74" stopIfTrue="1" operator="notEqual">
      <formula>SUM($K$13:$M$13)</formula>
    </cfRule>
  </conditionalFormatting>
  <conditionalFormatting sqref="E14">
    <cfRule type="cellIs" dxfId="899" priority="75" stopIfTrue="1" operator="notEqual">
      <formula>SUM($F$14:$J$14)</formula>
    </cfRule>
    <cfRule type="cellIs" dxfId="898" priority="76" stopIfTrue="1" operator="notEqual">
      <formula>SUM($K$14:$M$14)</formula>
    </cfRule>
  </conditionalFormatting>
  <conditionalFormatting sqref="E15">
    <cfRule type="cellIs" dxfId="897" priority="77" stopIfTrue="1" operator="notEqual">
      <formula>SUM($F$15:$J$15)</formula>
    </cfRule>
    <cfRule type="cellIs" dxfId="896" priority="78" stopIfTrue="1" operator="notEqual">
      <formula>SUM($K$15:$M$15)</formula>
    </cfRule>
  </conditionalFormatting>
  <conditionalFormatting sqref="E16">
    <cfRule type="cellIs" dxfId="895" priority="79" stopIfTrue="1" operator="notEqual">
      <formula>SUM($F$16:$J$16)</formula>
    </cfRule>
    <cfRule type="cellIs" dxfId="894" priority="80" stopIfTrue="1" operator="notEqual">
      <formula>SUM($K$16:$M$16)</formula>
    </cfRule>
    <cfRule type="cellIs" dxfId="893" priority="81" stopIfTrue="1" operator="lessThan">
      <formula>$E$17+$E$18</formula>
    </cfRule>
  </conditionalFormatting>
  <conditionalFormatting sqref="E17">
    <cfRule type="cellIs" dxfId="892" priority="82" stopIfTrue="1" operator="notEqual">
      <formula>SUM($F$17:$J$17)</formula>
    </cfRule>
    <cfRule type="cellIs" dxfId="891" priority="83" stopIfTrue="1" operator="notEqual">
      <formula>SUM($K$17:$M$17)</formula>
    </cfRule>
  </conditionalFormatting>
  <conditionalFormatting sqref="E18">
    <cfRule type="cellIs" dxfId="890" priority="84" stopIfTrue="1" operator="notEqual">
      <formula>SUM($F$18:$J$18)</formula>
    </cfRule>
    <cfRule type="cellIs" dxfId="889" priority="85" stopIfTrue="1" operator="notEqual">
      <formula>SUM($K$18:$M$18)</formula>
    </cfRule>
  </conditionalFormatting>
  <conditionalFormatting sqref="E19">
    <cfRule type="cellIs" dxfId="888" priority="86" stopIfTrue="1" operator="notEqual">
      <formula>SUM($F$19:$J$19)</formula>
    </cfRule>
    <cfRule type="cellIs" dxfId="887" priority="87" stopIfTrue="1" operator="notEqual">
      <formula>SUM($K$19:$M$19)</formula>
    </cfRule>
  </conditionalFormatting>
  <pageMargins left="0" right="0" top="0" bottom="0.78740157480314965" header="0" footer="0"/>
  <pageSetup paperSize="9" scale="80" orientation="landscape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Zeros="0" workbookViewId="0">
      <selection activeCell="E26" sqref="E26"/>
    </sheetView>
  </sheetViews>
  <sheetFormatPr defaultRowHeight="12"/>
  <cols>
    <col min="1" max="1" width="8.28515625" style="61" customWidth="1"/>
    <col min="2" max="2" width="8.5703125" style="61" customWidth="1"/>
    <col min="3" max="3" width="44.140625" style="61" customWidth="1"/>
    <col min="4" max="4" width="8.5703125" style="61" customWidth="1"/>
    <col min="5" max="5" width="12.7109375" style="61" customWidth="1"/>
    <col min="6" max="6" width="11" style="61" customWidth="1"/>
    <col min="7" max="7" width="9" style="61" customWidth="1"/>
    <col min="8" max="8" width="9.42578125" style="61" customWidth="1"/>
    <col min="9" max="9" width="10.5703125" style="61" customWidth="1"/>
    <col min="10" max="10" width="11.7109375" style="61" customWidth="1"/>
    <col min="11" max="11" width="12.5703125" style="61" customWidth="1"/>
    <col min="12" max="12" width="12.85546875" style="61" customWidth="1"/>
    <col min="13" max="13" width="12.7109375" style="61" customWidth="1"/>
    <col min="14" max="14" width="0.85546875" style="61" customWidth="1"/>
    <col min="15" max="16384" width="9.140625" style="61"/>
  </cols>
  <sheetData>
    <row r="1" spans="1:13" ht="11.25" customHeight="1">
      <c r="L1" s="181" t="s">
        <v>620</v>
      </c>
    </row>
    <row r="2" spans="1:13">
      <c r="L2" s="182" t="s">
        <v>621</v>
      </c>
    </row>
    <row r="3" spans="1:13" ht="12.75" customHeight="1">
      <c r="B3" s="62"/>
      <c r="C3" s="405" t="s">
        <v>607</v>
      </c>
      <c r="D3" s="405"/>
      <c r="E3" s="405"/>
      <c r="F3" s="405"/>
      <c r="G3" s="405"/>
      <c r="H3" s="405"/>
      <c r="I3" s="405"/>
      <c r="J3" s="405"/>
      <c r="K3" s="405"/>
      <c r="L3" s="405"/>
      <c r="M3" s="405"/>
    </row>
    <row r="4" spans="1:13" ht="27.75" customHeight="1">
      <c r="B4" s="62"/>
      <c r="C4" s="406" t="s">
        <v>608</v>
      </c>
      <c r="D4" s="407"/>
      <c r="E4" s="407"/>
      <c r="F4" s="407"/>
      <c r="G4" s="407"/>
      <c r="H4" s="407"/>
      <c r="I4" s="407"/>
      <c r="J4" s="407"/>
      <c r="K4" s="407"/>
      <c r="L4" s="407"/>
      <c r="M4" s="407"/>
    </row>
    <row r="5" spans="1:13" ht="12.75" customHeight="1" thickBot="1">
      <c r="B5" s="62"/>
      <c r="C5" s="408" t="s">
        <v>609</v>
      </c>
      <c r="D5" s="408"/>
      <c r="E5" s="408"/>
      <c r="F5" s="408"/>
      <c r="G5" s="408"/>
      <c r="H5" s="408"/>
      <c r="I5" s="408"/>
      <c r="J5" s="408"/>
      <c r="K5" s="408"/>
      <c r="L5" s="408"/>
      <c r="M5" s="408"/>
    </row>
    <row r="6" spans="1:13" ht="57" customHeight="1">
      <c r="B6" s="392" t="s">
        <v>671</v>
      </c>
      <c r="C6" s="397" t="s">
        <v>736</v>
      </c>
      <c r="D6" s="400" t="s">
        <v>698</v>
      </c>
      <c r="E6" s="409" t="s">
        <v>445</v>
      </c>
      <c r="F6" s="411" t="s">
        <v>716</v>
      </c>
      <c r="G6" s="412"/>
      <c r="H6" s="412"/>
      <c r="I6" s="412"/>
      <c r="J6" s="412"/>
      <c r="K6" s="413" t="s">
        <v>470</v>
      </c>
      <c r="L6" s="412"/>
      <c r="M6" s="414"/>
    </row>
    <row r="7" spans="1:13" ht="24" customHeight="1">
      <c r="B7" s="393"/>
      <c r="C7" s="398"/>
      <c r="D7" s="401"/>
      <c r="E7" s="410"/>
      <c r="F7" s="403" t="s">
        <v>782</v>
      </c>
      <c r="G7" s="395" t="s">
        <v>783</v>
      </c>
      <c r="H7" s="395" t="s">
        <v>784</v>
      </c>
      <c r="I7" s="395" t="s">
        <v>469</v>
      </c>
      <c r="J7" s="396"/>
      <c r="K7" s="415" t="s">
        <v>473</v>
      </c>
      <c r="L7" s="415" t="s">
        <v>471</v>
      </c>
      <c r="M7" s="417" t="s">
        <v>472</v>
      </c>
    </row>
    <row r="8" spans="1:13" ht="35.25" customHeight="1">
      <c r="B8" s="394"/>
      <c r="C8" s="399"/>
      <c r="D8" s="402"/>
      <c r="E8" s="410"/>
      <c r="F8" s="404"/>
      <c r="G8" s="396"/>
      <c r="H8" s="396"/>
      <c r="I8" s="65" t="s">
        <v>465</v>
      </c>
      <c r="J8" s="66" t="s">
        <v>466</v>
      </c>
      <c r="K8" s="416"/>
      <c r="L8" s="416"/>
      <c r="M8" s="418"/>
    </row>
    <row r="9" spans="1:13" ht="12.75" thickBot="1">
      <c r="B9" s="73" t="s">
        <v>687</v>
      </c>
      <c r="C9" s="72" t="s">
        <v>688</v>
      </c>
      <c r="D9" s="76" t="s">
        <v>689</v>
      </c>
      <c r="E9" s="72">
        <v>1</v>
      </c>
      <c r="F9" s="69">
        <v>2</v>
      </c>
      <c r="G9" s="63">
        <v>3</v>
      </c>
      <c r="H9" s="63">
        <v>4</v>
      </c>
      <c r="I9" s="69">
        <v>5</v>
      </c>
      <c r="J9" s="63">
        <v>6</v>
      </c>
      <c r="K9" s="63">
        <v>7</v>
      </c>
      <c r="L9" s="63">
        <v>8</v>
      </c>
      <c r="M9" s="138">
        <v>9</v>
      </c>
    </row>
    <row r="10" spans="1:13" ht="21.75" customHeight="1">
      <c r="B10" s="74" t="s">
        <v>474</v>
      </c>
      <c r="C10" s="139" t="s">
        <v>475</v>
      </c>
      <c r="D10" s="77" t="s">
        <v>767</v>
      </c>
      <c r="E10" s="172">
        <v>7</v>
      </c>
      <c r="F10" s="173">
        <v>4</v>
      </c>
      <c r="G10" s="174">
        <v>1</v>
      </c>
      <c r="H10" s="174">
        <v>2</v>
      </c>
      <c r="I10" s="174">
        <v>0</v>
      </c>
      <c r="J10" s="174">
        <v>0</v>
      </c>
      <c r="K10" s="174">
        <v>3</v>
      </c>
      <c r="L10" s="174">
        <v>4</v>
      </c>
      <c r="M10" s="175">
        <v>0</v>
      </c>
    </row>
    <row r="11" spans="1:13" ht="32.25" customHeight="1">
      <c r="B11" s="74" t="s">
        <v>717</v>
      </c>
      <c r="C11" s="140" t="s">
        <v>590</v>
      </c>
      <c r="D11" s="78" t="s">
        <v>768</v>
      </c>
      <c r="E11" s="176">
        <v>0</v>
      </c>
      <c r="F11" s="177">
        <v>0</v>
      </c>
      <c r="G11" s="109">
        <v>0</v>
      </c>
      <c r="H11" s="109">
        <v>0</v>
      </c>
      <c r="I11" s="109">
        <v>0</v>
      </c>
      <c r="J11" s="109">
        <v>0</v>
      </c>
      <c r="K11" s="109">
        <v>0</v>
      </c>
      <c r="L11" s="109">
        <v>0</v>
      </c>
      <c r="M11" s="110">
        <v>0</v>
      </c>
    </row>
    <row r="12" spans="1:13" ht="21" customHeight="1">
      <c r="B12" s="74" t="s">
        <v>718</v>
      </c>
      <c r="C12" s="140" t="s">
        <v>476</v>
      </c>
      <c r="D12" s="78" t="s">
        <v>769</v>
      </c>
      <c r="E12" s="176">
        <v>6</v>
      </c>
      <c r="F12" s="177">
        <v>3</v>
      </c>
      <c r="G12" s="109">
        <v>1</v>
      </c>
      <c r="H12" s="109">
        <v>2</v>
      </c>
      <c r="I12" s="109">
        <v>0</v>
      </c>
      <c r="J12" s="109">
        <v>0</v>
      </c>
      <c r="K12" s="109">
        <v>3</v>
      </c>
      <c r="L12" s="109">
        <v>3</v>
      </c>
      <c r="M12" s="110">
        <v>0</v>
      </c>
    </row>
    <row r="13" spans="1:13" ht="21" customHeight="1">
      <c r="B13" s="74" t="s">
        <v>477</v>
      </c>
      <c r="C13" s="140" t="s">
        <v>727</v>
      </c>
      <c r="D13" s="78" t="s">
        <v>454</v>
      </c>
      <c r="E13" s="176">
        <v>24</v>
      </c>
      <c r="F13" s="177">
        <v>5</v>
      </c>
      <c r="G13" s="177">
        <v>12</v>
      </c>
      <c r="H13" s="177">
        <v>6</v>
      </c>
      <c r="I13" s="177">
        <v>1</v>
      </c>
      <c r="J13" s="177">
        <v>0</v>
      </c>
      <c r="K13" s="177">
        <v>23</v>
      </c>
      <c r="L13" s="177">
        <v>1</v>
      </c>
      <c r="M13" s="110">
        <v>0</v>
      </c>
    </row>
    <row r="14" spans="1:13" ht="19.5" customHeight="1">
      <c r="A14" s="161">
        <v>5</v>
      </c>
      <c r="B14" s="74" t="s">
        <v>478</v>
      </c>
      <c r="C14" s="140" t="s">
        <v>618</v>
      </c>
      <c r="D14" s="78" t="s">
        <v>770</v>
      </c>
      <c r="E14" s="176">
        <v>20</v>
      </c>
      <c r="F14" s="177">
        <v>3</v>
      </c>
      <c r="G14" s="109">
        <v>11</v>
      </c>
      <c r="H14" s="109">
        <v>5</v>
      </c>
      <c r="I14" s="109">
        <v>1</v>
      </c>
      <c r="J14" s="109">
        <v>0</v>
      </c>
      <c r="K14" s="109">
        <v>20</v>
      </c>
      <c r="L14" s="109">
        <v>0</v>
      </c>
      <c r="M14" s="110">
        <v>0</v>
      </c>
    </row>
    <row r="15" spans="1:13" ht="43.5" customHeight="1">
      <c r="B15" s="74" t="s">
        <v>479</v>
      </c>
      <c r="C15" s="140" t="s">
        <v>591</v>
      </c>
      <c r="D15" s="78" t="s">
        <v>480</v>
      </c>
      <c r="E15" s="176">
        <v>10</v>
      </c>
      <c r="F15" s="177">
        <v>3</v>
      </c>
      <c r="G15" s="109">
        <v>3</v>
      </c>
      <c r="H15" s="109">
        <v>3</v>
      </c>
      <c r="I15" s="109">
        <v>1</v>
      </c>
      <c r="J15" s="109">
        <v>0</v>
      </c>
      <c r="K15" s="109">
        <v>9</v>
      </c>
      <c r="L15" s="109">
        <v>0</v>
      </c>
      <c r="M15" s="110">
        <v>1</v>
      </c>
    </row>
    <row r="16" spans="1:13" ht="31.5" customHeight="1">
      <c r="B16" s="74" t="s">
        <v>481</v>
      </c>
      <c r="C16" s="140" t="s">
        <v>720</v>
      </c>
      <c r="D16" s="79" t="s">
        <v>663</v>
      </c>
      <c r="E16" s="176">
        <v>37</v>
      </c>
      <c r="F16" s="178">
        <v>3</v>
      </c>
      <c r="G16" s="179">
        <v>9</v>
      </c>
      <c r="H16" s="179">
        <v>21</v>
      </c>
      <c r="I16" s="179">
        <v>0</v>
      </c>
      <c r="J16" s="179">
        <v>4</v>
      </c>
      <c r="K16" s="179">
        <v>2</v>
      </c>
      <c r="L16" s="179">
        <v>32</v>
      </c>
      <c r="M16" s="180">
        <v>3</v>
      </c>
    </row>
    <row r="17" spans="2:13" ht="30.75" customHeight="1">
      <c r="B17" s="74" t="s">
        <v>678</v>
      </c>
      <c r="C17" s="140" t="s">
        <v>722</v>
      </c>
      <c r="D17" s="79" t="s">
        <v>664</v>
      </c>
      <c r="E17" s="176">
        <v>29</v>
      </c>
      <c r="F17" s="177">
        <v>3</v>
      </c>
      <c r="G17" s="109">
        <v>6</v>
      </c>
      <c r="H17" s="109">
        <v>18</v>
      </c>
      <c r="I17" s="109">
        <v>0</v>
      </c>
      <c r="J17" s="109">
        <v>2</v>
      </c>
      <c r="K17" s="109">
        <v>0</v>
      </c>
      <c r="L17" s="109">
        <v>28</v>
      </c>
      <c r="M17" s="110">
        <v>1</v>
      </c>
    </row>
    <row r="18" spans="2:13" ht="21.75" customHeight="1">
      <c r="B18" s="74" t="s">
        <v>728</v>
      </c>
      <c r="C18" s="140" t="s">
        <v>729</v>
      </c>
      <c r="D18" s="79" t="s">
        <v>719</v>
      </c>
      <c r="E18" s="176">
        <v>3</v>
      </c>
      <c r="F18" s="177">
        <v>0</v>
      </c>
      <c r="G18" s="109">
        <v>1</v>
      </c>
      <c r="H18" s="109">
        <v>1</v>
      </c>
      <c r="I18" s="109">
        <v>0</v>
      </c>
      <c r="J18" s="109">
        <v>1</v>
      </c>
      <c r="K18" s="109">
        <v>1</v>
      </c>
      <c r="L18" s="109">
        <v>1</v>
      </c>
      <c r="M18" s="110">
        <v>1</v>
      </c>
    </row>
    <row r="19" spans="2:13" ht="21.75" customHeight="1">
      <c r="B19" s="74" t="s">
        <v>482</v>
      </c>
      <c r="C19" s="140" t="s">
        <v>665</v>
      </c>
      <c r="D19" s="79" t="s">
        <v>666</v>
      </c>
      <c r="E19" s="176">
        <v>137</v>
      </c>
      <c r="F19" s="178">
        <v>5</v>
      </c>
      <c r="G19" s="179">
        <v>72</v>
      </c>
      <c r="H19" s="179">
        <v>53</v>
      </c>
      <c r="I19" s="179">
        <v>1</v>
      </c>
      <c r="J19" s="179">
        <v>6</v>
      </c>
      <c r="K19" s="179">
        <v>85</v>
      </c>
      <c r="L19" s="179">
        <v>34</v>
      </c>
      <c r="M19" s="180">
        <v>18</v>
      </c>
    </row>
    <row r="20" spans="2:13" ht="32.25" customHeight="1">
      <c r="B20" s="74" t="s">
        <v>730</v>
      </c>
      <c r="C20" s="140" t="s">
        <v>483</v>
      </c>
      <c r="D20" s="79" t="s">
        <v>771</v>
      </c>
      <c r="E20" s="116">
        <v>1</v>
      </c>
      <c r="F20" s="177">
        <v>0</v>
      </c>
      <c r="G20" s="109">
        <v>0</v>
      </c>
      <c r="H20" s="109">
        <v>0</v>
      </c>
      <c r="I20" s="109">
        <v>0</v>
      </c>
      <c r="J20" s="109">
        <v>1</v>
      </c>
      <c r="K20" s="109">
        <v>0</v>
      </c>
      <c r="L20" s="109">
        <v>1</v>
      </c>
      <c r="M20" s="110">
        <v>0</v>
      </c>
    </row>
    <row r="21" spans="2:13" ht="32.25" customHeight="1">
      <c r="B21" s="74" t="s">
        <v>484</v>
      </c>
      <c r="C21" s="140" t="s">
        <v>592</v>
      </c>
      <c r="D21" s="78" t="s">
        <v>772</v>
      </c>
      <c r="E21" s="116">
        <v>1</v>
      </c>
      <c r="F21" s="177">
        <v>0</v>
      </c>
      <c r="G21" s="109">
        <v>0</v>
      </c>
      <c r="H21" s="109">
        <v>1</v>
      </c>
      <c r="I21" s="109">
        <v>0</v>
      </c>
      <c r="J21" s="109">
        <v>0</v>
      </c>
      <c r="K21" s="109">
        <v>0</v>
      </c>
      <c r="L21" s="109">
        <v>1</v>
      </c>
      <c r="M21" s="110">
        <v>0</v>
      </c>
    </row>
    <row r="22" spans="2:13" ht="23.25" customHeight="1">
      <c r="B22" s="74" t="s">
        <v>485</v>
      </c>
      <c r="C22" s="140" t="s">
        <v>593</v>
      </c>
      <c r="D22" s="79" t="s">
        <v>773</v>
      </c>
      <c r="E22" s="176">
        <v>44</v>
      </c>
      <c r="F22" s="177">
        <v>1</v>
      </c>
      <c r="G22" s="109">
        <v>17</v>
      </c>
      <c r="H22" s="109">
        <v>23</v>
      </c>
      <c r="I22" s="109">
        <v>1</v>
      </c>
      <c r="J22" s="109">
        <v>2</v>
      </c>
      <c r="K22" s="109">
        <v>6</v>
      </c>
      <c r="L22" s="109">
        <v>26</v>
      </c>
      <c r="M22" s="110">
        <v>12</v>
      </c>
    </row>
    <row r="23" spans="2:13" ht="23.25" customHeight="1">
      <c r="B23" s="74" t="s">
        <v>1510</v>
      </c>
      <c r="C23" s="140" t="s">
        <v>1509</v>
      </c>
      <c r="D23" s="79" t="s">
        <v>1511</v>
      </c>
      <c r="E23" s="116">
        <v>77</v>
      </c>
      <c r="F23" s="177">
        <v>2</v>
      </c>
      <c r="G23" s="177">
        <v>52</v>
      </c>
      <c r="H23" s="177">
        <v>22</v>
      </c>
      <c r="I23" s="177">
        <v>0</v>
      </c>
      <c r="J23" s="177">
        <v>1</v>
      </c>
      <c r="K23" s="177">
        <v>77</v>
      </c>
      <c r="L23" s="177">
        <v>0</v>
      </c>
      <c r="M23" s="110">
        <v>0</v>
      </c>
    </row>
    <row r="24" spans="2:13" ht="22.5" customHeight="1">
      <c r="B24" s="74" t="s">
        <v>486</v>
      </c>
      <c r="C24" s="140" t="s">
        <v>667</v>
      </c>
      <c r="D24" s="79" t="s">
        <v>668</v>
      </c>
      <c r="E24" s="176">
        <v>69</v>
      </c>
      <c r="F24" s="177">
        <v>27</v>
      </c>
      <c r="G24" s="177">
        <v>21</v>
      </c>
      <c r="H24" s="177">
        <v>16</v>
      </c>
      <c r="I24" s="177">
        <v>2</v>
      </c>
      <c r="J24" s="177">
        <v>3</v>
      </c>
      <c r="K24" s="177">
        <v>30</v>
      </c>
      <c r="L24" s="177">
        <v>32</v>
      </c>
      <c r="M24" s="110">
        <v>7</v>
      </c>
    </row>
    <row r="25" spans="2:13" ht="22.5">
      <c r="B25" s="74" t="s">
        <v>731</v>
      </c>
      <c r="C25" s="140" t="s">
        <v>487</v>
      </c>
      <c r="D25" s="79" t="s">
        <v>774</v>
      </c>
      <c r="E25" s="176">
        <v>21</v>
      </c>
      <c r="F25" s="177">
        <v>11</v>
      </c>
      <c r="G25" s="109">
        <v>7</v>
      </c>
      <c r="H25" s="109">
        <v>3</v>
      </c>
      <c r="I25" s="109">
        <v>0</v>
      </c>
      <c r="J25" s="109">
        <v>0</v>
      </c>
      <c r="K25" s="109">
        <v>13</v>
      </c>
      <c r="L25" s="109">
        <v>7</v>
      </c>
      <c r="M25" s="110">
        <v>1</v>
      </c>
    </row>
    <row r="26" spans="2:13" ht="22.5">
      <c r="B26" s="74" t="s">
        <v>488</v>
      </c>
      <c r="C26" s="140" t="s">
        <v>669</v>
      </c>
      <c r="D26" s="79" t="s">
        <v>670</v>
      </c>
      <c r="E26" s="176">
        <v>10</v>
      </c>
      <c r="F26" s="177">
        <v>0</v>
      </c>
      <c r="G26" s="109">
        <v>5</v>
      </c>
      <c r="H26" s="109">
        <v>5</v>
      </c>
      <c r="I26" s="109">
        <v>0</v>
      </c>
      <c r="J26" s="109">
        <v>0</v>
      </c>
      <c r="K26" s="109">
        <v>0</v>
      </c>
      <c r="L26" s="109">
        <v>3</v>
      </c>
      <c r="M26" s="110">
        <v>7</v>
      </c>
    </row>
    <row r="27" spans="2:13" ht="22.5">
      <c r="B27" s="74" t="s">
        <v>489</v>
      </c>
      <c r="C27" s="140" t="s">
        <v>765</v>
      </c>
      <c r="D27" s="80" t="s">
        <v>775</v>
      </c>
      <c r="E27" s="176">
        <v>9</v>
      </c>
      <c r="F27" s="177">
        <v>1</v>
      </c>
      <c r="G27" s="109">
        <v>5</v>
      </c>
      <c r="H27" s="109">
        <v>3</v>
      </c>
      <c r="I27" s="109">
        <v>0</v>
      </c>
      <c r="J27" s="109">
        <v>0</v>
      </c>
      <c r="K27" s="109">
        <v>0</v>
      </c>
      <c r="L27" s="109">
        <v>7</v>
      </c>
      <c r="M27" s="110">
        <v>2</v>
      </c>
    </row>
    <row r="28" spans="2:13" ht="22.5">
      <c r="B28" s="74" t="s">
        <v>732</v>
      </c>
      <c r="C28" s="140" t="s">
        <v>766</v>
      </c>
      <c r="D28" s="67" t="s">
        <v>776</v>
      </c>
      <c r="E28" s="176">
        <v>9</v>
      </c>
      <c r="F28" s="177">
        <v>1</v>
      </c>
      <c r="G28" s="109">
        <v>5</v>
      </c>
      <c r="H28" s="109">
        <v>3</v>
      </c>
      <c r="I28" s="109">
        <v>0</v>
      </c>
      <c r="J28" s="109">
        <v>0</v>
      </c>
      <c r="K28" s="109">
        <v>0</v>
      </c>
      <c r="L28" s="109">
        <v>7</v>
      </c>
      <c r="M28" s="110">
        <v>2</v>
      </c>
    </row>
    <row r="29" spans="2:13" ht="6" customHeight="1"/>
  </sheetData>
  <mergeCells count="16">
    <mergeCell ref="C3:M3"/>
    <mergeCell ref="C4:M4"/>
    <mergeCell ref="C5:M5"/>
    <mergeCell ref="B6:B8"/>
    <mergeCell ref="C6:C8"/>
    <mergeCell ref="D6:D8"/>
    <mergeCell ref="E6:E8"/>
    <mergeCell ref="F6:J6"/>
    <mergeCell ref="K6:M6"/>
    <mergeCell ref="F7:F8"/>
    <mergeCell ref="L7:L8"/>
    <mergeCell ref="M7:M8"/>
    <mergeCell ref="G7:G8"/>
    <mergeCell ref="H7:H8"/>
    <mergeCell ref="I7:J7"/>
    <mergeCell ref="K7:K8"/>
  </mergeCells>
  <phoneticPr fontId="29" type="noConversion"/>
  <conditionalFormatting sqref="F10">
    <cfRule type="cellIs" dxfId="886" priority="16" stopIfTrue="1" operator="lessThan">
      <formula>$F$11+$F$12</formula>
    </cfRule>
  </conditionalFormatting>
  <conditionalFormatting sqref="G10">
    <cfRule type="cellIs" dxfId="885" priority="17" stopIfTrue="1" operator="lessThan">
      <formula>$G$11+$G$12</formula>
    </cfRule>
  </conditionalFormatting>
  <conditionalFormatting sqref="H10">
    <cfRule type="cellIs" dxfId="884" priority="18" stopIfTrue="1" operator="lessThan">
      <formula>$H$11+$H$12</formula>
    </cfRule>
  </conditionalFormatting>
  <conditionalFormatting sqref="I10">
    <cfRule type="cellIs" dxfId="883" priority="19" stopIfTrue="1" operator="lessThan">
      <formula>$I$11+$I$12</formula>
    </cfRule>
  </conditionalFormatting>
  <conditionalFormatting sqref="J10">
    <cfRule type="cellIs" dxfId="882" priority="20" stopIfTrue="1" operator="lessThan">
      <formula>$J$11+$J$12</formula>
    </cfRule>
  </conditionalFormatting>
  <conditionalFormatting sqref="F16">
    <cfRule type="cellIs" dxfId="881" priority="21" stopIfTrue="1" operator="lessThan">
      <formula>$F$17+$F$18</formula>
    </cfRule>
  </conditionalFormatting>
  <conditionalFormatting sqref="G16">
    <cfRule type="cellIs" dxfId="880" priority="22" stopIfTrue="1" operator="lessThan">
      <formula>$G$17+$G$18</formula>
    </cfRule>
  </conditionalFormatting>
  <conditionalFormatting sqref="H16">
    <cfRule type="cellIs" dxfId="879" priority="23" stopIfTrue="1" operator="lessThan">
      <formula>$H$17+$H$18</formula>
    </cfRule>
  </conditionalFormatting>
  <conditionalFormatting sqref="I16">
    <cfRule type="cellIs" dxfId="878" priority="24" stopIfTrue="1" operator="lessThan">
      <formula>$I$17+$I$18</formula>
    </cfRule>
  </conditionalFormatting>
  <conditionalFormatting sqref="J16">
    <cfRule type="cellIs" dxfId="877" priority="25" stopIfTrue="1" operator="lessThan">
      <formula>$J$17+$J$18</formula>
    </cfRule>
  </conditionalFormatting>
  <conditionalFormatting sqref="E10">
    <cfRule type="cellIs" dxfId="876" priority="26" stopIfTrue="1" operator="notEqual">
      <formula>SUM($F$10:$J$10)</formula>
    </cfRule>
    <cfRule type="cellIs" dxfId="875" priority="27" stopIfTrue="1" operator="notEqual">
      <formula>SUM($K$10:$M$10)</formula>
    </cfRule>
    <cfRule type="cellIs" dxfId="874" priority="28" stopIfTrue="1" operator="lessThan">
      <formula>$E$11+$E$12</formula>
    </cfRule>
  </conditionalFormatting>
  <conditionalFormatting sqref="E11">
    <cfRule type="cellIs" dxfId="873" priority="29" stopIfTrue="1" operator="notEqual">
      <formula>SUM($F$11:$J$11)</formula>
    </cfRule>
    <cfRule type="cellIs" dxfId="872" priority="30" stopIfTrue="1" operator="notEqual">
      <formula>SUM($K$11:$M$11)</formula>
    </cfRule>
  </conditionalFormatting>
  <conditionalFormatting sqref="E12">
    <cfRule type="cellIs" dxfId="871" priority="31" stopIfTrue="1" operator="notEqual">
      <formula>SUM($F$12:$J$12)</formula>
    </cfRule>
    <cfRule type="cellIs" dxfId="870" priority="32" stopIfTrue="1" operator="notEqual">
      <formula>SUM($K$12:$M$12)</formula>
    </cfRule>
  </conditionalFormatting>
  <conditionalFormatting sqref="E14">
    <cfRule type="cellIs" dxfId="869" priority="33" stopIfTrue="1" operator="notEqual">
      <formula>SUM($F$14:$J$14)</formula>
    </cfRule>
    <cfRule type="cellIs" dxfId="868" priority="34" stopIfTrue="1" operator="notEqual">
      <formula>SUM($K$14:$M$14)</formula>
    </cfRule>
  </conditionalFormatting>
  <conditionalFormatting sqref="E15">
    <cfRule type="cellIs" dxfId="867" priority="35" stopIfTrue="1" operator="notEqual">
      <formula>SUM($F$15:$J$15)</formula>
    </cfRule>
    <cfRule type="cellIs" dxfId="866" priority="36" stopIfTrue="1" operator="notEqual">
      <formula>SUM($K$15:$M$15)</formula>
    </cfRule>
  </conditionalFormatting>
  <conditionalFormatting sqref="E16">
    <cfRule type="cellIs" dxfId="865" priority="37" stopIfTrue="1" operator="notEqual">
      <formula>SUM($F$16:$J$16)</formula>
    </cfRule>
    <cfRule type="cellIs" dxfId="864" priority="38" stopIfTrue="1" operator="notEqual">
      <formula>SUM($K$16:$M$16)</formula>
    </cfRule>
    <cfRule type="cellIs" dxfId="863" priority="39" stopIfTrue="1" operator="lessThan">
      <formula>$E$17+$E$18</formula>
    </cfRule>
  </conditionalFormatting>
  <conditionalFormatting sqref="E17">
    <cfRule type="cellIs" dxfId="862" priority="40" stopIfTrue="1" operator="notEqual">
      <formula>SUM($F$17:$J$17)</formula>
    </cfRule>
    <cfRule type="cellIs" dxfId="861" priority="41" stopIfTrue="1" operator="notEqual">
      <formula>SUM($K$17:$M$17)</formula>
    </cfRule>
  </conditionalFormatting>
  <conditionalFormatting sqref="E18">
    <cfRule type="cellIs" dxfId="860" priority="42" stopIfTrue="1" operator="notEqual">
      <formula>SUM($F$18:$J$18)</formula>
    </cfRule>
    <cfRule type="cellIs" dxfId="859" priority="43" stopIfTrue="1" operator="notEqual">
      <formula>SUM($K$18:$M$18)</formula>
    </cfRule>
  </conditionalFormatting>
  <conditionalFormatting sqref="E24">
    <cfRule type="cellIs" dxfId="858" priority="53" stopIfTrue="1" operator="notEqual">
      <formula>SUM($F$24:$J$24)</formula>
    </cfRule>
    <cfRule type="cellIs" dxfId="857" priority="54" stopIfTrue="1" operator="notEqual">
      <formula>SUM($K$24:$M$24)</formula>
    </cfRule>
    <cfRule type="cellIs" dxfId="856" priority="55" stopIfTrue="1" operator="lessThan">
      <formula>$E$25</formula>
    </cfRule>
  </conditionalFormatting>
  <conditionalFormatting sqref="E25">
    <cfRule type="cellIs" dxfId="855" priority="56" stopIfTrue="1" operator="notEqual">
      <formula>SUM($F$25:$J$25)</formula>
    </cfRule>
    <cfRule type="cellIs" dxfId="854" priority="57" stopIfTrue="1" operator="notEqual">
      <formula>SUM($K$25:$M$25)</formula>
    </cfRule>
  </conditionalFormatting>
  <conditionalFormatting sqref="E26">
    <cfRule type="cellIs" dxfId="853" priority="58" stopIfTrue="1" operator="notEqual">
      <formula>SUM($F$26:$J$26)</formula>
    </cfRule>
    <cfRule type="cellIs" dxfId="852" priority="59" stopIfTrue="1" operator="notEqual">
      <formula>SUM($K$26:$M$26)</formula>
    </cfRule>
  </conditionalFormatting>
  <conditionalFormatting sqref="E27">
    <cfRule type="cellIs" dxfId="851" priority="60" stopIfTrue="1" operator="notEqual">
      <formula>SUM($F$27:$J$27)</formula>
    </cfRule>
    <cfRule type="cellIs" dxfId="850" priority="61" stopIfTrue="1" operator="notEqual">
      <formula>SUM($K$27:$M$27)</formula>
    </cfRule>
    <cfRule type="cellIs" dxfId="849" priority="62" stopIfTrue="1" operator="lessThan">
      <formula>$E$28</formula>
    </cfRule>
  </conditionalFormatting>
  <conditionalFormatting sqref="K10">
    <cfRule type="cellIs" dxfId="848" priority="63" stopIfTrue="1" operator="lessThan">
      <formula>$K$11+$K$12</formula>
    </cfRule>
  </conditionalFormatting>
  <conditionalFormatting sqref="L10">
    <cfRule type="cellIs" dxfId="847" priority="64" stopIfTrue="1" operator="lessThan">
      <formula>$L$11+$L$12</formula>
    </cfRule>
  </conditionalFormatting>
  <conditionalFormatting sqref="M10">
    <cfRule type="cellIs" dxfId="846" priority="65" stopIfTrue="1" operator="lessThan">
      <formula>$M$11+$M$12</formula>
    </cfRule>
  </conditionalFormatting>
  <conditionalFormatting sqref="F13">
    <cfRule type="cellIs" dxfId="845" priority="66" stopIfTrue="1" operator="lessThan">
      <formula>$F$14</formula>
    </cfRule>
  </conditionalFormatting>
  <conditionalFormatting sqref="G13">
    <cfRule type="cellIs" dxfId="844" priority="67" stopIfTrue="1" operator="lessThan">
      <formula>$G$14</formula>
    </cfRule>
  </conditionalFormatting>
  <conditionalFormatting sqref="H13">
    <cfRule type="cellIs" dxfId="843" priority="68" stopIfTrue="1" operator="lessThan">
      <formula>$H$14</formula>
    </cfRule>
  </conditionalFormatting>
  <conditionalFormatting sqref="I13">
    <cfRule type="cellIs" dxfId="842" priority="69" stopIfTrue="1" operator="lessThan">
      <formula>$I$14</formula>
    </cfRule>
  </conditionalFormatting>
  <conditionalFormatting sqref="J13">
    <cfRule type="cellIs" dxfId="841" priority="70" stopIfTrue="1" operator="lessThan">
      <formula>$J$14</formula>
    </cfRule>
  </conditionalFormatting>
  <conditionalFormatting sqref="K13">
    <cfRule type="cellIs" dxfId="840" priority="71" stopIfTrue="1" operator="lessThan">
      <formula>$K$14</formula>
    </cfRule>
  </conditionalFormatting>
  <conditionalFormatting sqref="L13">
    <cfRule type="cellIs" dxfId="839" priority="72" stopIfTrue="1" operator="lessThan">
      <formula>$L$14</formula>
    </cfRule>
  </conditionalFormatting>
  <conditionalFormatting sqref="M13">
    <cfRule type="cellIs" dxfId="838" priority="73" stopIfTrue="1" operator="lessThan">
      <formula>$M$14</formula>
    </cfRule>
  </conditionalFormatting>
  <conditionalFormatting sqref="K16">
    <cfRule type="cellIs" dxfId="837" priority="74" stopIfTrue="1" operator="lessThan">
      <formula>$K$17+$K$18</formula>
    </cfRule>
  </conditionalFormatting>
  <conditionalFormatting sqref="L16">
    <cfRule type="cellIs" dxfId="836" priority="75" stopIfTrue="1" operator="lessThan">
      <formula>$L$17+$L$18</formula>
    </cfRule>
  </conditionalFormatting>
  <conditionalFormatting sqref="M16">
    <cfRule type="cellIs" dxfId="835" priority="76" stopIfTrue="1" operator="lessThan">
      <formula>$M$17+$M$18</formula>
    </cfRule>
  </conditionalFormatting>
  <conditionalFormatting sqref="F19">
    <cfRule type="cellIs" dxfId="834" priority="77" stopIfTrue="1" operator="lessThan">
      <formula>$F$20+$F$21+$F$22</formula>
    </cfRule>
  </conditionalFormatting>
  <conditionalFormatting sqref="G19">
    <cfRule type="cellIs" dxfId="833" priority="78" stopIfTrue="1" operator="lessThan">
      <formula>$G$20+$G$21+$G$22</formula>
    </cfRule>
  </conditionalFormatting>
  <conditionalFormatting sqref="H19">
    <cfRule type="cellIs" dxfId="832" priority="79" stopIfTrue="1" operator="lessThan">
      <formula>$H$20+$H$21+$H$22</formula>
    </cfRule>
  </conditionalFormatting>
  <conditionalFormatting sqref="I19">
    <cfRule type="cellIs" dxfId="831" priority="80" stopIfTrue="1" operator="lessThan">
      <formula>$I$20+$I$21+$I$22</formula>
    </cfRule>
  </conditionalFormatting>
  <conditionalFormatting sqref="J19">
    <cfRule type="cellIs" dxfId="830" priority="81" stopIfTrue="1" operator="lessThan">
      <formula>$J$20+$J$21+$J$22</formula>
    </cfRule>
  </conditionalFormatting>
  <conditionalFormatting sqref="K19">
    <cfRule type="cellIs" dxfId="829" priority="82" stopIfTrue="1" operator="lessThan">
      <formula>$K$20+$K$21+$K$22</formula>
    </cfRule>
  </conditionalFormatting>
  <conditionalFormatting sqref="L19">
    <cfRule type="cellIs" dxfId="828" priority="83" stopIfTrue="1" operator="lessThan">
      <formula>$L$20+$L$21+$L$22</formula>
    </cfRule>
  </conditionalFormatting>
  <conditionalFormatting sqref="M19">
    <cfRule type="cellIs" dxfId="827" priority="84" stopIfTrue="1" operator="lessThan">
      <formula>$M$20+$M$21+$M$22</formula>
    </cfRule>
  </conditionalFormatting>
  <conditionalFormatting sqref="F24">
    <cfRule type="cellIs" dxfId="826" priority="85" stopIfTrue="1" operator="lessThan">
      <formula>$F$25</formula>
    </cfRule>
  </conditionalFormatting>
  <conditionalFormatting sqref="G24">
    <cfRule type="cellIs" dxfId="825" priority="86" stopIfTrue="1" operator="lessThan">
      <formula>$G$25</formula>
    </cfRule>
  </conditionalFormatting>
  <conditionalFormatting sqref="H24">
    <cfRule type="cellIs" dxfId="824" priority="87" stopIfTrue="1" operator="lessThan">
      <formula>$H$25</formula>
    </cfRule>
  </conditionalFormatting>
  <conditionalFormatting sqref="I24">
    <cfRule type="cellIs" dxfId="823" priority="88" stopIfTrue="1" operator="lessThan">
      <formula>$I$25</formula>
    </cfRule>
  </conditionalFormatting>
  <conditionalFormatting sqref="J24">
    <cfRule type="cellIs" dxfId="822" priority="89" stopIfTrue="1" operator="lessThan">
      <formula>$J$25</formula>
    </cfRule>
  </conditionalFormatting>
  <conditionalFormatting sqref="K24">
    <cfRule type="cellIs" dxfId="821" priority="90" stopIfTrue="1" operator="lessThan">
      <formula>$K$25</formula>
    </cfRule>
  </conditionalFormatting>
  <conditionalFormatting sqref="L24">
    <cfRule type="cellIs" dxfId="820" priority="91" stopIfTrue="1" operator="lessThan">
      <formula>$L$25</formula>
    </cfRule>
  </conditionalFormatting>
  <conditionalFormatting sqref="M24">
    <cfRule type="cellIs" dxfId="819" priority="92" stopIfTrue="1" operator="lessThan">
      <formula>$M$25</formula>
    </cfRule>
  </conditionalFormatting>
  <conditionalFormatting sqref="F27">
    <cfRule type="cellIs" dxfId="818" priority="93" stopIfTrue="1" operator="lessThan">
      <formula>$F$28</formula>
    </cfRule>
  </conditionalFormatting>
  <conditionalFormatting sqref="G27">
    <cfRule type="cellIs" dxfId="817" priority="94" stopIfTrue="1" operator="lessThan">
      <formula>$G$28</formula>
    </cfRule>
  </conditionalFormatting>
  <conditionalFormatting sqref="H27">
    <cfRule type="cellIs" dxfId="816" priority="95" stopIfTrue="1" operator="lessThan">
      <formula>$H$28</formula>
    </cfRule>
  </conditionalFormatting>
  <conditionalFormatting sqref="I27">
    <cfRule type="cellIs" dxfId="815" priority="96" stopIfTrue="1" operator="lessThan">
      <formula>$I$28</formula>
    </cfRule>
  </conditionalFormatting>
  <conditionalFormatting sqref="J27">
    <cfRule type="cellIs" dxfId="814" priority="97" stopIfTrue="1" operator="lessThan">
      <formula>$J$28</formula>
    </cfRule>
  </conditionalFormatting>
  <conditionalFormatting sqref="K27">
    <cfRule type="cellIs" dxfId="813" priority="98" stopIfTrue="1" operator="lessThan">
      <formula>$K$28</formula>
    </cfRule>
  </conditionalFormatting>
  <conditionalFormatting sqref="L27">
    <cfRule type="cellIs" dxfId="812" priority="99" stopIfTrue="1" operator="lessThan">
      <formula>$L$28</formula>
    </cfRule>
  </conditionalFormatting>
  <conditionalFormatting sqref="M27">
    <cfRule type="cellIs" dxfId="811" priority="100" stopIfTrue="1" operator="lessThan">
      <formula>$M$28</formula>
    </cfRule>
  </conditionalFormatting>
  <conditionalFormatting sqref="E13">
    <cfRule type="cellIs" dxfId="810" priority="101" stopIfTrue="1" operator="notEqual">
      <formula>SUM($F$13:$J$13)</formula>
    </cfRule>
    <cfRule type="cellIs" dxfId="809" priority="102" stopIfTrue="1" operator="notEqual">
      <formula>SUM($K$13:$M$13)</formula>
    </cfRule>
    <cfRule type="cellIs" dxfId="808" priority="103" stopIfTrue="1" operator="lessThan">
      <formula>$E$14</formula>
    </cfRule>
  </conditionalFormatting>
  <conditionalFormatting sqref="E28">
    <cfRule type="cellIs" dxfId="807" priority="104" stopIfTrue="1" operator="notEqual">
      <formula>SUM($F$28:$J$28)</formula>
    </cfRule>
    <cfRule type="cellIs" dxfId="806" priority="105" stopIfTrue="1" operator="notEqual">
      <formula>SUM($K$28:$M$28)</formula>
    </cfRule>
  </conditionalFormatting>
  <conditionalFormatting sqref="E20">
    <cfRule type="cellIs" dxfId="805" priority="10" stopIfTrue="1" operator="notEqual">
      <formula>SUM($F$20:$J$20)</formula>
    </cfRule>
    <cfRule type="cellIs" dxfId="804" priority="11" stopIfTrue="1" operator="notEqual">
      <formula>SUM($K$20:$M$20)</formula>
    </cfRule>
  </conditionalFormatting>
  <conditionalFormatting sqref="E21">
    <cfRule type="cellIs" dxfId="803" priority="8" stopIfTrue="1" operator="notEqual">
      <formula>SUM($F$21:$J$21)</formula>
    </cfRule>
    <cfRule type="cellIs" dxfId="802" priority="9" stopIfTrue="1" operator="notEqual">
      <formula>SUM($K$21:$M$21)</formula>
    </cfRule>
  </conditionalFormatting>
  <conditionalFormatting sqref="E23">
    <cfRule type="cellIs" dxfId="801" priority="6" stopIfTrue="1" operator="notEqual">
      <formula>SUM($F$23:$J$23)</formula>
    </cfRule>
    <cfRule type="cellIs" dxfId="800" priority="7" stopIfTrue="1" operator="notEqual">
      <formula>SUM($K$23:$M$23)</formula>
    </cfRule>
  </conditionalFormatting>
  <conditionalFormatting sqref="E22">
    <cfRule type="cellIs" dxfId="799" priority="4" stopIfTrue="1" operator="notEqual">
      <formula>SUM($F$22:$J$22)</formula>
    </cfRule>
    <cfRule type="cellIs" dxfId="798" priority="5" stopIfTrue="1" operator="notEqual">
      <formula>SUM($K$22:$M$22)</formula>
    </cfRule>
  </conditionalFormatting>
  <conditionalFormatting sqref="E19">
    <cfRule type="cellIs" dxfId="797" priority="1" stopIfTrue="1" operator="notEqual">
      <formula>SUM($F$19:$J$19)</formula>
    </cfRule>
    <cfRule type="cellIs" dxfId="796" priority="2" stopIfTrue="1" operator="notEqual">
      <formula>SUM($K$19:$M$19)</formula>
    </cfRule>
    <cfRule type="cellIs" dxfId="795" priority="3" stopIfTrue="1" operator="lessThan">
      <formula>$E$20+$E$21+$E$22+$E$23</formula>
    </cfRule>
  </conditionalFormatting>
  <pageMargins left="0.19685039370078741" right="3.937007874015748E-2" top="0.59055118110236227" bottom="7.874015748031496E-2" header="0" footer="0"/>
  <pageSetup paperSize="9" scale="80" orientation="landscape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Zeros="0" workbookViewId="0">
      <selection activeCell="O15" sqref="O15"/>
    </sheetView>
  </sheetViews>
  <sheetFormatPr defaultRowHeight="12"/>
  <cols>
    <col min="1" max="1" width="10.140625" style="61" customWidth="1"/>
    <col min="2" max="2" width="6.42578125" style="61" customWidth="1"/>
    <col min="3" max="3" width="39.5703125" style="61" customWidth="1"/>
    <col min="4" max="4" width="8.7109375" style="61" customWidth="1"/>
    <col min="5" max="5" width="13.140625" style="61" customWidth="1"/>
    <col min="6" max="6" width="11.28515625" style="61" customWidth="1"/>
    <col min="7" max="7" width="12.140625" style="61" customWidth="1"/>
    <col min="8" max="8" width="10.7109375" style="61" customWidth="1"/>
    <col min="9" max="9" width="9.85546875" style="61" customWidth="1"/>
    <col min="10" max="10" width="11.140625" style="61" customWidth="1"/>
    <col min="11" max="11" width="11.85546875" style="61" customWidth="1"/>
    <col min="12" max="12" width="12.7109375" style="61" customWidth="1"/>
    <col min="13" max="13" width="13.28515625" style="61" customWidth="1"/>
    <col min="14" max="14" width="0.85546875" style="61" customWidth="1"/>
    <col min="15" max="16384" width="9.140625" style="61"/>
  </cols>
  <sheetData>
    <row r="1" spans="1:13" ht="3.75" customHeight="1" thickBot="1">
      <c r="B1" s="62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</row>
    <row r="2" spans="1:13" ht="57" customHeight="1">
      <c r="B2" s="392" t="s">
        <v>671</v>
      </c>
      <c r="C2" s="397" t="s">
        <v>736</v>
      </c>
      <c r="D2" s="400" t="s">
        <v>698</v>
      </c>
      <c r="E2" s="409" t="s">
        <v>445</v>
      </c>
      <c r="F2" s="411" t="s">
        <v>716</v>
      </c>
      <c r="G2" s="412"/>
      <c r="H2" s="412"/>
      <c r="I2" s="412"/>
      <c r="J2" s="412"/>
      <c r="K2" s="413" t="s">
        <v>470</v>
      </c>
      <c r="L2" s="412"/>
      <c r="M2" s="414"/>
    </row>
    <row r="3" spans="1:13" ht="24" customHeight="1">
      <c r="B3" s="393"/>
      <c r="C3" s="398"/>
      <c r="D3" s="401"/>
      <c r="E3" s="410"/>
      <c r="F3" s="403" t="s">
        <v>782</v>
      </c>
      <c r="G3" s="395" t="s">
        <v>783</v>
      </c>
      <c r="H3" s="395" t="s">
        <v>784</v>
      </c>
      <c r="I3" s="395" t="s">
        <v>469</v>
      </c>
      <c r="J3" s="396"/>
      <c r="K3" s="415" t="s">
        <v>473</v>
      </c>
      <c r="L3" s="415" t="s">
        <v>471</v>
      </c>
      <c r="M3" s="417" t="s">
        <v>472</v>
      </c>
    </row>
    <row r="4" spans="1:13" ht="35.25" customHeight="1">
      <c r="B4" s="394"/>
      <c r="C4" s="399"/>
      <c r="D4" s="402"/>
      <c r="E4" s="410"/>
      <c r="F4" s="404"/>
      <c r="G4" s="396"/>
      <c r="H4" s="396"/>
      <c r="I4" s="65" t="s">
        <v>465</v>
      </c>
      <c r="J4" s="66" t="s">
        <v>466</v>
      </c>
      <c r="K4" s="416"/>
      <c r="L4" s="416"/>
      <c r="M4" s="418"/>
    </row>
    <row r="5" spans="1:13" ht="12.75" thickBot="1">
      <c r="B5" s="73" t="s">
        <v>687</v>
      </c>
      <c r="C5" s="72" t="s">
        <v>688</v>
      </c>
      <c r="D5" s="76" t="s">
        <v>689</v>
      </c>
      <c r="E5" s="72">
        <v>1</v>
      </c>
      <c r="F5" s="69">
        <v>2</v>
      </c>
      <c r="G5" s="63">
        <v>3</v>
      </c>
      <c r="H5" s="63">
        <v>4</v>
      </c>
      <c r="I5" s="69">
        <v>5</v>
      </c>
      <c r="J5" s="63">
        <v>6</v>
      </c>
      <c r="K5" s="63">
        <v>7</v>
      </c>
      <c r="L5" s="63">
        <v>8</v>
      </c>
      <c r="M5" s="138">
        <v>9</v>
      </c>
    </row>
    <row r="6" spans="1:13" ht="22.5">
      <c r="B6" s="74" t="s">
        <v>756</v>
      </c>
      <c r="C6" s="140" t="s">
        <v>673</v>
      </c>
      <c r="D6" s="80" t="s">
        <v>674</v>
      </c>
      <c r="E6" s="176">
        <v>5</v>
      </c>
      <c r="F6" s="177">
        <v>1</v>
      </c>
      <c r="G6" s="109">
        <v>2</v>
      </c>
      <c r="H6" s="109">
        <v>2</v>
      </c>
      <c r="I6" s="109">
        <v>0</v>
      </c>
      <c r="J6" s="109">
        <v>0</v>
      </c>
      <c r="K6" s="109">
        <v>1</v>
      </c>
      <c r="L6" s="109">
        <v>2</v>
      </c>
      <c r="M6" s="108">
        <v>2</v>
      </c>
    </row>
    <row r="7" spans="1:13" ht="22.5">
      <c r="B7" s="74" t="s">
        <v>757</v>
      </c>
      <c r="C7" s="141" t="s">
        <v>758</v>
      </c>
      <c r="D7" s="164" t="s">
        <v>1526</v>
      </c>
      <c r="E7" s="183">
        <v>0</v>
      </c>
      <c r="F7" s="184">
        <v>0</v>
      </c>
      <c r="G7" s="185">
        <v>0</v>
      </c>
      <c r="H7" s="185">
        <v>0</v>
      </c>
      <c r="I7" s="184">
        <v>0</v>
      </c>
      <c r="J7" s="185">
        <v>0</v>
      </c>
      <c r="K7" s="185">
        <v>0</v>
      </c>
      <c r="L7" s="185">
        <v>0</v>
      </c>
      <c r="M7" s="186">
        <v>0</v>
      </c>
    </row>
    <row r="8" spans="1:13" ht="22.5">
      <c r="B8" s="74" t="s">
        <v>743</v>
      </c>
      <c r="C8" s="141" t="s">
        <v>675</v>
      </c>
      <c r="D8" s="80" t="s">
        <v>676</v>
      </c>
      <c r="E8" s="176">
        <v>4</v>
      </c>
      <c r="F8" s="177">
        <v>0</v>
      </c>
      <c r="G8" s="177">
        <v>3</v>
      </c>
      <c r="H8" s="177">
        <v>0</v>
      </c>
      <c r="I8" s="177">
        <v>0</v>
      </c>
      <c r="J8" s="177">
        <v>1</v>
      </c>
      <c r="K8" s="177">
        <v>0</v>
      </c>
      <c r="L8" s="177">
        <v>2</v>
      </c>
      <c r="M8" s="110">
        <v>2</v>
      </c>
    </row>
    <row r="9" spans="1:13" ht="22.5">
      <c r="B9" s="74" t="s">
        <v>733</v>
      </c>
      <c r="C9" s="141" t="s">
        <v>744</v>
      </c>
      <c r="D9" s="80" t="s">
        <v>777</v>
      </c>
      <c r="E9" s="176">
        <v>3</v>
      </c>
      <c r="F9" s="177">
        <v>0</v>
      </c>
      <c r="G9" s="109">
        <v>3</v>
      </c>
      <c r="H9" s="109">
        <v>0</v>
      </c>
      <c r="I9" s="109">
        <v>0</v>
      </c>
      <c r="J9" s="109">
        <v>0</v>
      </c>
      <c r="K9" s="109">
        <v>0</v>
      </c>
      <c r="L9" s="109">
        <v>1</v>
      </c>
      <c r="M9" s="110">
        <v>2</v>
      </c>
    </row>
    <row r="10" spans="1:13" ht="22.5">
      <c r="A10" s="135"/>
      <c r="B10" s="74" t="s">
        <v>745</v>
      </c>
      <c r="C10" s="141" t="s">
        <v>677</v>
      </c>
      <c r="D10" s="67" t="s">
        <v>455</v>
      </c>
      <c r="E10" s="176">
        <v>8</v>
      </c>
      <c r="F10" s="177">
        <v>3</v>
      </c>
      <c r="G10" s="109">
        <v>1</v>
      </c>
      <c r="H10" s="109">
        <v>3</v>
      </c>
      <c r="I10" s="109">
        <v>1</v>
      </c>
      <c r="J10" s="109">
        <v>0</v>
      </c>
      <c r="K10" s="109">
        <v>5</v>
      </c>
      <c r="L10" s="109">
        <v>2</v>
      </c>
      <c r="M10" s="110">
        <v>1</v>
      </c>
    </row>
    <row r="11" spans="1:13" ht="33.75">
      <c r="B11" s="75" t="s">
        <v>746</v>
      </c>
      <c r="C11" s="141" t="s">
        <v>637</v>
      </c>
      <c r="D11" s="240" t="s">
        <v>1527</v>
      </c>
      <c r="E11" s="176">
        <v>0</v>
      </c>
      <c r="F11" s="177">
        <v>0</v>
      </c>
      <c r="G11" s="109">
        <v>0</v>
      </c>
      <c r="H11" s="109">
        <v>0</v>
      </c>
      <c r="I11" s="109">
        <v>0</v>
      </c>
      <c r="J11" s="109">
        <v>0</v>
      </c>
      <c r="K11" s="109">
        <v>0</v>
      </c>
      <c r="L11" s="109">
        <v>0</v>
      </c>
      <c r="M11" s="110">
        <v>0</v>
      </c>
    </row>
    <row r="12" spans="1:13" ht="30" customHeight="1">
      <c r="B12" s="75" t="s">
        <v>788</v>
      </c>
      <c r="C12" s="156" t="s">
        <v>638</v>
      </c>
      <c r="D12" s="240" t="s">
        <v>1528</v>
      </c>
      <c r="E12" s="176">
        <v>0</v>
      </c>
      <c r="F12" s="177">
        <v>0</v>
      </c>
      <c r="G12" s="109">
        <v>0</v>
      </c>
      <c r="H12" s="109">
        <v>0</v>
      </c>
      <c r="I12" s="109">
        <v>0</v>
      </c>
      <c r="J12" s="109">
        <v>0</v>
      </c>
      <c r="K12" s="109">
        <v>0</v>
      </c>
      <c r="L12" s="109">
        <v>0</v>
      </c>
      <c r="M12" s="110">
        <v>0</v>
      </c>
    </row>
    <row r="13" spans="1:13" ht="30" customHeight="1">
      <c r="B13" s="74" t="s">
        <v>747</v>
      </c>
      <c r="C13" s="156" t="s">
        <v>748</v>
      </c>
      <c r="D13" s="68" t="s">
        <v>778</v>
      </c>
      <c r="E13" s="176">
        <v>2</v>
      </c>
      <c r="F13" s="177">
        <v>0</v>
      </c>
      <c r="G13" s="109">
        <v>0</v>
      </c>
      <c r="H13" s="109">
        <v>1</v>
      </c>
      <c r="I13" s="109">
        <v>0</v>
      </c>
      <c r="J13" s="109">
        <v>1</v>
      </c>
      <c r="K13" s="109">
        <v>0</v>
      </c>
      <c r="L13" s="109">
        <v>1</v>
      </c>
      <c r="M13" s="110">
        <v>1</v>
      </c>
    </row>
    <row r="14" spans="1:13" ht="45">
      <c r="A14" s="161">
        <v>6</v>
      </c>
      <c r="B14" s="74" t="s">
        <v>749</v>
      </c>
      <c r="C14" s="141" t="s">
        <v>691</v>
      </c>
      <c r="D14" s="80" t="s">
        <v>692</v>
      </c>
      <c r="E14" s="176">
        <v>27</v>
      </c>
      <c r="F14" s="177">
        <v>2</v>
      </c>
      <c r="G14" s="109">
        <v>7</v>
      </c>
      <c r="H14" s="109">
        <v>16</v>
      </c>
      <c r="I14" s="109">
        <v>2</v>
      </c>
      <c r="J14" s="109">
        <v>0</v>
      </c>
      <c r="K14" s="109">
        <v>3</v>
      </c>
      <c r="L14" s="109">
        <v>13</v>
      </c>
      <c r="M14" s="110">
        <v>11</v>
      </c>
    </row>
    <row r="15" spans="1:13" ht="22.5">
      <c r="B15" s="74" t="s">
        <v>750</v>
      </c>
      <c r="C15" s="141" t="s">
        <v>693</v>
      </c>
      <c r="D15" s="80" t="s">
        <v>694</v>
      </c>
      <c r="E15" s="176">
        <v>5</v>
      </c>
      <c r="F15" s="177">
        <v>1</v>
      </c>
      <c r="G15" s="109">
        <v>1</v>
      </c>
      <c r="H15" s="109">
        <v>3</v>
      </c>
      <c r="I15" s="109">
        <v>0</v>
      </c>
      <c r="J15" s="109">
        <v>0</v>
      </c>
      <c r="K15" s="109">
        <v>1</v>
      </c>
      <c r="L15" s="109">
        <v>3</v>
      </c>
      <c r="M15" s="110">
        <v>1</v>
      </c>
    </row>
    <row r="16" spans="1:13" ht="45">
      <c r="B16" s="74" t="s">
        <v>751</v>
      </c>
      <c r="C16" s="141" t="s">
        <v>735</v>
      </c>
      <c r="D16" s="80" t="s">
        <v>456</v>
      </c>
      <c r="E16" s="176">
        <v>111</v>
      </c>
      <c r="F16" s="177">
        <v>65</v>
      </c>
      <c r="G16" s="177">
        <v>22</v>
      </c>
      <c r="H16" s="177">
        <v>20</v>
      </c>
      <c r="I16" s="177">
        <v>1</v>
      </c>
      <c r="J16" s="177">
        <v>3</v>
      </c>
      <c r="K16" s="177">
        <v>48</v>
      </c>
      <c r="L16" s="177">
        <v>36</v>
      </c>
      <c r="M16" s="110">
        <v>27</v>
      </c>
    </row>
    <row r="17" spans="2:13" ht="45">
      <c r="B17" s="74" t="s">
        <v>752</v>
      </c>
      <c r="C17" s="141" t="s">
        <v>754</v>
      </c>
      <c r="D17" s="80" t="s">
        <v>779</v>
      </c>
      <c r="E17" s="176">
        <v>31</v>
      </c>
      <c r="F17" s="177">
        <v>15</v>
      </c>
      <c r="G17" s="109">
        <v>8</v>
      </c>
      <c r="H17" s="109">
        <v>6</v>
      </c>
      <c r="I17" s="109">
        <v>1</v>
      </c>
      <c r="J17" s="109">
        <v>1</v>
      </c>
      <c r="K17" s="109">
        <v>9</v>
      </c>
      <c r="L17" s="109">
        <v>13</v>
      </c>
      <c r="M17" s="110">
        <v>9</v>
      </c>
    </row>
    <row r="18" spans="2:13" ht="45">
      <c r="B18" s="74" t="s">
        <v>753</v>
      </c>
      <c r="C18" s="141" t="s">
        <v>755</v>
      </c>
      <c r="D18" s="80" t="s">
        <v>780</v>
      </c>
      <c r="E18" s="176">
        <v>19</v>
      </c>
      <c r="F18" s="177">
        <v>8</v>
      </c>
      <c r="G18" s="109">
        <v>4</v>
      </c>
      <c r="H18" s="109">
        <v>5</v>
      </c>
      <c r="I18" s="109">
        <v>0</v>
      </c>
      <c r="J18" s="109">
        <v>2</v>
      </c>
      <c r="K18" s="109">
        <v>4</v>
      </c>
      <c r="L18" s="109">
        <v>10</v>
      </c>
      <c r="M18" s="110">
        <v>5</v>
      </c>
    </row>
    <row r="19" spans="2:13" ht="45">
      <c r="B19" s="74" t="s">
        <v>785</v>
      </c>
      <c r="C19" s="141" t="s">
        <v>786</v>
      </c>
      <c r="D19" s="67" t="s">
        <v>457</v>
      </c>
      <c r="E19" s="176">
        <v>10</v>
      </c>
      <c r="F19" s="177">
        <v>2</v>
      </c>
      <c r="G19" s="109">
        <v>2</v>
      </c>
      <c r="H19" s="109">
        <v>5</v>
      </c>
      <c r="I19" s="109">
        <v>1</v>
      </c>
      <c r="J19" s="109">
        <v>0</v>
      </c>
      <c r="K19" s="109">
        <v>2</v>
      </c>
      <c r="L19" s="109">
        <v>7</v>
      </c>
      <c r="M19" s="110">
        <v>1</v>
      </c>
    </row>
    <row r="20" spans="2:13" ht="21">
      <c r="B20" s="74" t="s">
        <v>787</v>
      </c>
      <c r="C20" s="155" t="s">
        <v>690</v>
      </c>
      <c r="D20" s="81"/>
      <c r="E20" s="116">
        <f>'5'!E10+'5'!E13+'5'!E15+'5'!E16+'5'!E19+'5'!E24+'5'!E26+'5'!E27+'6'!E6+'6'!E8+'6'!E10+'6'!E13+'6'!E14+'6'!E15+'6'!E16+'6'!E19</f>
        <v>475</v>
      </c>
      <c r="F20" s="225">
        <f>'5'!F10+'5'!F13+'5'!F15+'5'!F16+'5'!F19+'5'!F24+'5'!F26+'5'!F27+'6'!F6+'6'!F8+'6'!F10+'6'!F13+'6'!F14+'6'!F15+'6'!F16+'6'!F19</f>
        <v>122</v>
      </c>
      <c r="G20" s="118">
        <f>'5'!G10+'5'!G13+'5'!G15+'5'!G16+'5'!G19+'5'!G24+'5'!G26+'5'!G27+'6'!G6+'6'!G8+'6'!G10+'6'!G13+'6'!G14+'6'!G15+'6'!G16+'6'!G19</f>
        <v>166</v>
      </c>
      <c r="H20" s="118">
        <f>'5'!H10+'5'!H13+'5'!H15+'5'!H16+'5'!H19+'5'!H24+'5'!H26+'5'!H27+'6'!H6+'6'!H8+'6'!H10+'6'!H13+'6'!H14+'6'!H15+'6'!H16+'6'!H19</f>
        <v>159</v>
      </c>
      <c r="I20" s="118">
        <f>'5'!I10+'5'!I13+'5'!I15+'5'!I16+'5'!I19+'5'!I24+'5'!I26+'5'!I27+'6'!I6+'6'!I8+'6'!I10+'6'!I13+'6'!I14+'6'!I15+'6'!I16+'6'!I19</f>
        <v>10</v>
      </c>
      <c r="J20" s="118">
        <f>'5'!J10+'5'!J13+'5'!J15+'5'!J16+'5'!J19+'5'!J24+'5'!J26+'5'!J27+'6'!J6+'6'!J8+'6'!J10+'6'!J13+'6'!J14+'6'!J15+'6'!J16+'6'!J19</f>
        <v>18</v>
      </c>
      <c r="K20" s="118">
        <f>'5'!K10+'5'!K13+'5'!K15+'5'!K16+'5'!K19+'5'!K24+'5'!K26+'5'!K27+'6'!K6+'6'!K8+'6'!K10+'6'!K13+'6'!K14+'6'!K15+'6'!K16+'6'!K19</f>
        <v>212</v>
      </c>
      <c r="L20" s="118">
        <f>'5'!L10+'5'!L13+'5'!L15+'5'!L16+'5'!L19+'5'!L24+'5'!L26+'5'!L27+'6'!L6+'6'!L8+'6'!L10+'6'!L13+'6'!L14+'6'!L15+'6'!L16+'6'!L19</f>
        <v>179</v>
      </c>
      <c r="M20" s="226">
        <f>'5'!M10+'5'!M13+'5'!M15+'5'!M16+'5'!M19+'5'!M24+'5'!M26+'5'!M27+'6'!M6+'6'!M8+'6'!M10+'6'!M13+'6'!M14+'6'!M15+'6'!M16+'6'!M19</f>
        <v>84</v>
      </c>
    </row>
    <row r="21" spans="2:13" ht="23.25" thickBot="1">
      <c r="B21" s="74" t="s">
        <v>577</v>
      </c>
      <c r="C21" s="142" t="s">
        <v>742</v>
      </c>
      <c r="D21" s="82"/>
      <c r="E21" s="187">
        <v>187</v>
      </c>
      <c r="F21" s="188">
        <v>56</v>
      </c>
      <c r="G21" s="189">
        <v>64</v>
      </c>
      <c r="H21" s="189">
        <v>57</v>
      </c>
      <c r="I21" s="189">
        <v>10</v>
      </c>
      <c r="J21" s="189">
        <v>0</v>
      </c>
      <c r="K21" s="189">
        <v>80</v>
      </c>
      <c r="L21" s="189">
        <v>76</v>
      </c>
      <c r="M21" s="190">
        <v>31</v>
      </c>
    </row>
    <row r="22" spans="2:13" ht="3.75" customHeight="1">
      <c r="B22" s="83"/>
      <c r="C22" s="84"/>
      <c r="D22" s="83"/>
      <c r="E22" s="96">
        <f>'5'!E10+'5'!E13+'5'!E15+'5'!E16+'5'!E19+'5'!E24+'5'!E26+'5'!E27+'6'!E6+'6'!E8+'6'!E10+'6'!E13+'6'!E14+'6'!E15+'6'!E16+'6'!E19</f>
        <v>475</v>
      </c>
      <c r="F22" s="96">
        <f>'5'!F10+'5'!F13+'5'!F15+'5'!F16+'5'!F19+'5'!F24+'5'!F26+'5'!F27+'6'!F6+'6'!F8+'6'!F10+'6'!F13+'6'!F14+'6'!F15+'6'!F16+'6'!F19</f>
        <v>122</v>
      </c>
      <c r="G22" s="96">
        <f>'5'!G10+'5'!G13+'5'!G15+'5'!G16+'5'!G19+'5'!G24+'5'!G26+'5'!G27+'6'!G6+'6'!G8+'6'!G10+'6'!G13+'6'!G14+'6'!G15+'6'!G16+'6'!G19</f>
        <v>166</v>
      </c>
      <c r="H22" s="96">
        <f>'5'!H10+'5'!H13+'5'!H15+'5'!H16+'5'!H19+'5'!H24+'5'!H26+'5'!H27+'6'!H6+'6'!H8+'6'!H10+'6'!H13+'6'!H14+'6'!H15+'6'!H16+'6'!H19</f>
        <v>159</v>
      </c>
      <c r="I22" s="96">
        <f>'5'!I10+'5'!I13+'5'!I15+'5'!I16+'5'!I19+'5'!I24+'5'!I26+'5'!I27+'6'!I6+'6'!I8+'6'!I10+'6'!I13+'6'!I14+'6'!I15+'6'!I16+'6'!I19</f>
        <v>10</v>
      </c>
      <c r="J22" s="96">
        <f>'5'!J10+'5'!J13+'5'!J15+'5'!J16+'5'!J19+'5'!J24+'5'!J26+'5'!J27+'6'!J6+'6'!J8+'6'!J10+'6'!J13+'6'!J14+'6'!J15+'6'!J16+'6'!J19</f>
        <v>18</v>
      </c>
      <c r="K22" s="96">
        <f>'5'!K10+'5'!K13+'5'!K15+'5'!K16+'5'!K19+'5'!K24+'5'!K26+'5'!K27+'6'!K6+'6'!K8+'6'!K10+'6'!K13+'6'!K14+'6'!K15+'6'!K16+'6'!K19</f>
        <v>212</v>
      </c>
      <c r="L22" s="96">
        <f>'5'!L10+'5'!L13+'5'!L15+'5'!L16+'5'!L19+'5'!L24+'5'!L26+'5'!L27+'6'!L6+'6'!L8+'6'!L10+'6'!L13+'6'!L14+'6'!L15+'6'!L16+'6'!L19</f>
        <v>179</v>
      </c>
      <c r="M22" s="96">
        <f>'5'!M10+'5'!M13+'5'!M15+'5'!M16+'5'!M19+'5'!M24+'5'!M26+'5'!M27+'6'!M6+'6'!M8+'6'!M10+'6'!M13+'6'!M14+'6'!M15+'6'!M16+'6'!M19</f>
        <v>84</v>
      </c>
    </row>
    <row r="23" spans="2:13" ht="11.25" customHeight="1">
      <c r="B23" s="137" t="s">
        <v>578</v>
      </c>
      <c r="C23" s="71" t="s">
        <v>734</v>
      </c>
      <c r="E23" s="136"/>
      <c r="G23" s="70" t="s">
        <v>841</v>
      </c>
      <c r="H23" s="70"/>
      <c r="L23" s="191">
        <v>33</v>
      </c>
      <c r="M23" s="136"/>
    </row>
    <row r="24" spans="2:13">
      <c r="C24" s="70" t="s">
        <v>781</v>
      </c>
      <c r="F24" s="154"/>
      <c r="G24" s="70" t="s">
        <v>842</v>
      </c>
      <c r="H24" s="70"/>
    </row>
  </sheetData>
  <mergeCells count="14">
    <mergeCell ref="C1:M1"/>
    <mergeCell ref="K2:M2"/>
    <mergeCell ref="B2:B4"/>
    <mergeCell ref="C2:C4"/>
    <mergeCell ref="D2:D4"/>
    <mergeCell ref="E2:E4"/>
    <mergeCell ref="F2:J2"/>
    <mergeCell ref="F3:F4"/>
    <mergeCell ref="G3:G4"/>
    <mergeCell ref="H3:H4"/>
    <mergeCell ref="I3:J3"/>
    <mergeCell ref="K3:K4"/>
    <mergeCell ref="L3:L4"/>
    <mergeCell ref="M3:M4"/>
  </mergeCells>
  <phoneticPr fontId="29" type="noConversion"/>
  <conditionalFormatting sqref="F21">
    <cfRule type="cellIs" dxfId="794" priority="8" stopIfTrue="1" operator="greaterThan">
      <formula>$F$20</formula>
    </cfRule>
  </conditionalFormatting>
  <conditionalFormatting sqref="G21">
    <cfRule type="cellIs" dxfId="793" priority="9" stopIfTrue="1" operator="greaterThan">
      <formula>$G$20</formula>
    </cfRule>
  </conditionalFormatting>
  <conditionalFormatting sqref="H21">
    <cfRule type="cellIs" dxfId="792" priority="10" stopIfTrue="1" operator="greaterThan">
      <formula>$H$20</formula>
    </cfRule>
  </conditionalFormatting>
  <conditionalFormatting sqref="I21">
    <cfRule type="cellIs" dxfId="791" priority="11" stopIfTrue="1" operator="greaterThan">
      <formula>$I$20</formula>
    </cfRule>
  </conditionalFormatting>
  <conditionalFormatting sqref="K21">
    <cfRule type="cellIs" dxfId="790" priority="13" stopIfTrue="1" operator="greaterThan">
      <formula>$K$20</formula>
    </cfRule>
  </conditionalFormatting>
  <conditionalFormatting sqref="L21">
    <cfRule type="cellIs" dxfId="789" priority="14" stopIfTrue="1" operator="greaterThan">
      <formula>$L$20</formula>
    </cfRule>
  </conditionalFormatting>
  <conditionalFormatting sqref="M21">
    <cfRule type="cellIs" dxfId="788" priority="16" stopIfTrue="1" operator="greaterThan">
      <formula>$M$20</formula>
    </cfRule>
  </conditionalFormatting>
  <conditionalFormatting sqref="E21">
    <cfRule type="cellIs" dxfId="787" priority="20" stopIfTrue="1" operator="notEqual">
      <formula>SUM($F$21:$J$21)</formula>
    </cfRule>
    <cfRule type="cellIs" dxfId="786" priority="21" stopIfTrue="1" operator="notEqual">
      <formula>SUM($K$21:$M$21)</formula>
    </cfRule>
    <cfRule type="cellIs" dxfId="785" priority="22" stopIfTrue="1" operator="greaterThan">
      <formula>$E$20</formula>
    </cfRule>
  </conditionalFormatting>
  <conditionalFormatting sqref="L23">
    <cfRule type="cellIs" dxfId="784" priority="23" stopIfTrue="1" operator="greaterThan">
      <formula>$E$20</formula>
    </cfRule>
  </conditionalFormatting>
  <conditionalFormatting sqref="F10">
    <cfRule type="cellIs" dxfId="783" priority="24" stopIfTrue="1" operator="lessThan">
      <formula>$F$11+$F$12</formula>
    </cfRule>
  </conditionalFormatting>
  <conditionalFormatting sqref="G10">
    <cfRule type="cellIs" dxfId="782" priority="25" stopIfTrue="1" operator="lessThan">
      <formula>$G$11+$G$12</formula>
    </cfRule>
  </conditionalFormatting>
  <conditionalFormatting sqref="H10">
    <cfRule type="cellIs" dxfId="781" priority="26" stopIfTrue="1" operator="lessThan">
      <formula>$H$11+$H$12</formula>
    </cfRule>
  </conditionalFormatting>
  <conditionalFormatting sqref="I10">
    <cfRule type="cellIs" dxfId="780" priority="27" stopIfTrue="1" operator="lessThan">
      <formula>$I$11+$I$12</formula>
    </cfRule>
  </conditionalFormatting>
  <conditionalFormatting sqref="J10">
    <cfRule type="cellIs" dxfId="779" priority="28" stopIfTrue="1" operator="lessThan">
      <formula>$J$11+$J$12</formula>
    </cfRule>
  </conditionalFormatting>
  <conditionalFormatting sqref="K10">
    <cfRule type="cellIs" dxfId="778" priority="29" stopIfTrue="1" operator="lessThan">
      <formula>$K$11+$K$12</formula>
    </cfRule>
  </conditionalFormatting>
  <conditionalFormatting sqref="L10">
    <cfRule type="cellIs" dxfId="777" priority="30" stopIfTrue="1" operator="lessThan">
      <formula>$L$11+$L$12</formula>
    </cfRule>
  </conditionalFormatting>
  <conditionalFormatting sqref="E6">
    <cfRule type="cellIs" dxfId="776" priority="31" stopIfTrue="1" operator="notEqual">
      <formula>SUM($F$6:$J$6)</formula>
    </cfRule>
    <cfRule type="cellIs" dxfId="775" priority="32" stopIfTrue="1" operator="notEqual">
      <formula>SUM($K$6:$M$6)</formula>
    </cfRule>
    <cfRule type="cellIs" dxfId="774" priority="33" stopIfTrue="1" operator="lessThan">
      <formula>$E$7</formula>
    </cfRule>
  </conditionalFormatting>
  <conditionalFormatting sqref="E7">
    <cfRule type="cellIs" dxfId="773" priority="34" stopIfTrue="1" operator="notEqual">
      <formula>SUM($F$7:$J$7)</formula>
    </cfRule>
    <cfRule type="cellIs" dxfId="772" priority="35" stopIfTrue="1" operator="notEqual">
      <formula>SUM($K$7:$M$7)</formula>
    </cfRule>
  </conditionalFormatting>
  <conditionalFormatting sqref="F6">
    <cfRule type="cellIs" dxfId="771" priority="36" stopIfTrue="1" operator="lessThan">
      <formula>$F$7</formula>
    </cfRule>
  </conditionalFormatting>
  <conditionalFormatting sqref="G6">
    <cfRule type="cellIs" dxfId="770" priority="37" stopIfTrue="1" operator="lessThan">
      <formula>$G$7</formula>
    </cfRule>
  </conditionalFormatting>
  <conditionalFormatting sqref="H6">
    <cfRule type="cellIs" dxfId="769" priority="38" stopIfTrue="1" operator="lessThan">
      <formula>$H$7</formula>
    </cfRule>
  </conditionalFormatting>
  <conditionalFormatting sqref="I6">
    <cfRule type="cellIs" dxfId="768" priority="39" stopIfTrue="1" operator="lessThan">
      <formula>$I$7</formula>
    </cfRule>
  </conditionalFormatting>
  <conditionalFormatting sqref="J6">
    <cfRule type="cellIs" dxfId="767" priority="40" stopIfTrue="1" operator="lessThan">
      <formula>$J$7</formula>
    </cfRule>
  </conditionalFormatting>
  <conditionalFormatting sqref="K6">
    <cfRule type="cellIs" dxfId="766" priority="41" stopIfTrue="1" operator="lessThan">
      <formula>$K$7</formula>
    </cfRule>
  </conditionalFormatting>
  <conditionalFormatting sqref="L6">
    <cfRule type="cellIs" dxfId="765" priority="42" stopIfTrue="1" operator="lessThan">
      <formula>$L$7</formula>
    </cfRule>
  </conditionalFormatting>
  <conditionalFormatting sqref="M6">
    <cfRule type="cellIs" dxfId="764" priority="43" stopIfTrue="1" operator="lessThan">
      <formula>$M$7</formula>
    </cfRule>
  </conditionalFormatting>
  <conditionalFormatting sqref="F8">
    <cfRule type="cellIs" dxfId="763" priority="44" stopIfTrue="1" operator="lessThan">
      <formula>$F$9</formula>
    </cfRule>
  </conditionalFormatting>
  <conditionalFormatting sqref="G8">
    <cfRule type="cellIs" dxfId="762" priority="45" stopIfTrue="1" operator="lessThan">
      <formula>$G$9</formula>
    </cfRule>
  </conditionalFormatting>
  <conditionalFormatting sqref="H8">
    <cfRule type="cellIs" dxfId="761" priority="46" stopIfTrue="1" operator="lessThan">
      <formula>$H$9</formula>
    </cfRule>
  </conditionalFormatting>
  <conditionalFormatting sqref="I8">
    <cfRule type="cellIs" dxfId="760" priority="47" stopIfTrue="1" operator="lessThan">
      <formula>$I$9</formula>
    </cfRule>
  </conditionalFormatting>
  <conditionalFormatting sqref="J8">
    <cfRule type="cellIs" dxfId="759" priority="48" stopIfTrue="1" operator="lessThan">
      <formula>$J$9</formula>
    </cfRule>
  </conditionalFormatting>
  <conditionalFormatting sqref="K8">
    <cfRule type="cellIs" dxfId="758" priority="49" stopIfTrue="1" operator="lessThan">
      <formula>$K$9</formula>
    </cfRule>
  </conditionalFormatting>
  <conditionalFormatting sqref="L8">
    <cfRule type="cellIs" dxfId="757" priority="50" stopIfTrue="1" operator="lessThan">
      <formula>$L$9</formula>
    </cfRule>
  </conditionalFormatting>
  <conditionalFormatting sqref="M8">
    <cfRule type="cellIs" dxfId="756" priority="51" stopIfTrue="1" operator="lessThan">
      <formula>$M$9</formula>
    </cfRule>
  </conditionalFormatting>
  <conditionalFormatting sqref="M10">
    <cfRule type="cellIs" dxfId="755" priority="52" stopIfTrue="1" operator="lessThan">
      <formula>$M$11+$M$12</formula>
    </cfRule>
  </conditionalFormatting>
  <conditionalFormatting sqref="F16">
    <cfRule type="cellIs" dxfId="754" priority="53" stopIfTrue="1" operator="lessThan">
      <formula>$F$17+$F$18</formula>
    </cfRule>
  </conditionalFormatting>
  <conditionalFormatting sqref="G16">
    <cfRule type="cellIs" dxfId="753" priority="54" stopIfTrue="1" operator="lessThan">
      <formula>$G$17+$G$18</formula>
    </cfRule>
  </conditionalFormatting>
  <conditionalFormatting sqref="H16">
    <cfRule type="cellIs" dxfId="752" priority="55" stopIfTrue="1" operator="lessThan">
      <formula>$H$17+$H$18</formula>
    </cfRule>
  </conditionalFormatting>
  <conditionalFormatting sqref="I16">
    <cfRule type="cellIs" dxfId="751" priority="56" stopIfTrue="1" operator="lessThan">
      <formula>$I$17+$I$18</formula>
    </cfRule>
  </conditionalFormatting>
  <conditionalFormatting sqref="J16">
    <cfRule type="cellIs" dxfId="750" priority="57" stopIfTrue="1" operator="lessThan">
      <formula>$J$17+$J$18</formula>
    </cfRule>
  </conditionalFormatting>
  <conditionalFormatting sqref="K16">
    <cfRule type="cellIs" dxfId="749" priority="58" stopIfTrue="1" operator="lessThan">
      <formula>$K$17+$K$18</formula>
    </cfRule>
  </conditionalFormatting>
  <conditionalFormatting sqref="L16">
    <cfRule type="cellIs" dxfId="748" priority="59" stopIfTrue="1" operator="lessThan">
      <formula>$L$17+$L$18</formula>
    </cfRule>
  </conditionalFormatting>
  <conditionalFormatting sqref="M16">
    <cfRule type="cellIs" dxfId="747" priority="60" stopIfTrue="1" operator="lessThan">
      <formula>$M$17+$M$18</formula>
    </cfRule>
  </conditionalFormatting>
  <conditionalFormatting sqref="E9">
    <cfRule type="cellIs" dxfId="746" priority="61" stopIfTrue="1" operator="notEqual">
      <formula>SUM($F$9:$J$9)</formula>
    </cfRule>
    <cfRule type="cellIs" dxfId="745" priority="62" stopIfTrue="1" operator="notEqual">
      <formula>SUM($K$9:$M$9)</formula>
    </cfRule>
  </conditionalFormatting>
  <conditionalFormatting sqref="E8">
    <cfRule type="cellIs" dxfId="744" priority="63" stopIfTrue="1" operator="notEqual">
      <formula>SUM($F$8:$J$8)</formula>
    </cfRule>
    <cfRule type="cellIs" dxfId="743" priority="64" stopIfTrue="1" operator="notEqual">
      <formula>SUM($K$8:$M$8)</formula>
    </cfRule>
    <cfRule type="cellIs" dxfId="742" priority="65" stopIfTrue="1" operator="lessThan">
      <formula>$E$9</formula>
    </cfRule>
  </conditionalFormatting>
  <conditionalFormatting sqref="E10">
    <cfRule type="cellIs" dxfId="741" priority="66" stopIfTrue="1" operator="notEqual">
      <formula>SUM($F$10:$J$10)</formula>
    </cfRule>
    <cfRule type="cellIs" dxfId="740" priority="67" stopIfTrue="1" operator="notEqual">
      <formula>SUM($K$10:$M$10)</formula>
    </cfRule>
    <cfRule type="cellIs" dxfId="739" priority="68" stopIfTrue="1" operator="lessThan">
      <formula>$E$11+$E$12</formula>
    </cfRule>
  </conditionalFormatting>
  <conditionalFormatting sqref="E11">
    <cfRule type="cellIs" dxfId="738" priority="69" stopIfTrue="1" operator="notEqual">
      <formula>SUM($F$11:$J$11)</formula>
    </cfRule>
    <cfRule type="cellIs" dxfId="737" priority="70" stopIfTrue="1" operator="notEqual">
      <formula>SUM($K$11:$M$11)</formula>
    </cfRule>
  </conditionalFormatting>
  <conditionalFormatting sqref="E12">
    <cfRule type="cellIs" dxfId="736" priority="71" stopIfTrue="1" operator="notEqual">
      <formula>SUM($F$12:$J$12)</formula>
    </cfRule>
    <cfRule type="cellIs" dxfId="735" priority="72" stopIfTrue="1" operator="notEqual">
      <formula>SUM($K$12:$M$12)</formula>
    </cfRule>
  </conditionalFormatting>
  <conditionalFormatting sqref="E13">
    <cfRule type="cellIs" dxfId="734" priority="73" stopIfTrue="1" operator="notEqual">
      <formula>SUM($F$13:$J$13)</formula>
    </cfRule>
    <cfRule type="cellIs" dxfId="733" priority="74" stopIfTrue="1" operator="notEqual">
      <formula>SUM($K$13:$M$13)</formula>
    </cfRule>
  </conditionalFormatting>
  <conditionalFormatting sqref="E14">
    <cfRule type="cellIs" dxfId="732" priority="75" stopIfTrue="1" operator="notEqual">
      <formula>SUM($F$14:$J$14)</formula>
    </cfRule>
    <cfRule type="cellIs" dxfId="731" priority="76" stopIfTrue="1" operator="notEqual">
      <formula>SUM($K$14:$M$14)</formula>
    </cfRule>
  </conditionalFormatting>
  <conditionalFormatting sqref="E15">
    <cfRule type="cellIs" dxfId="730" priority="77" stopIfTrue="1" operator="notEqual">
      <formula>SUM($F$15:$J$15)</formula>
    </cfRule>
    <cfRule type="cellIs" dxfId="729" priority="78" stopIfTrue="1" operator="notEqual">
      <formula>SUM($K$15:$M$15)</formula>
    </cfRule>
  </conditionalFormatting>
  <conditionalFormatting sqref="E16">
    <cfRule type="cellIs" dxfId="728" priority="79" stopIfTrue="1" operator="notEqual">
      <formula>SUM($F$16:$J$16)</formula>
    </cfRule>
    <cfRule type="cellIs" dxfId="727" priority="80" stopIfTrue="1" operator="notEqual">
      <formula>SUM($K$16:$M$16)</formula>
    </cfRule>
    <cfRule type="cellIs" dxfId="726" priority="81" stopIfTrue="1" operator="lessThan">
      <formula>$E$17+$E$18</formula>
    </cfRule>
  </conditionalFormatting>
  <conditionalFormatting sqref="E17">
    <cfRule type="cellIs" dxfId="725" priority="82" stopIfTrue="1" operator="notEqual">
      <formula>SUM($F$17:$J$17)</formula>
    </cfRule>
    <cfRule type="cellIs" dxfId="724" priority="83" stopIfTrue="1" operator="notEqual">
      <formula>SUM($K$17:$M$17)</formula>
    </cfRule>
  </conditionalFormatting>
  <conditionalFormatting sqref="E18">
    <cfRule type="cellIs" dxfId="723" priority="84" stopIfTrue="1" operator="notEqual">
      <formula>SUM($F$18:$J$18)</formula>
    </cfRule>
    <cfRule type="cellIs" dxfId="722" priority="85" stopIfTrue="1" operator="notEqual">
      <formula>SUM($K$18:$M$18)</formula>
    </cfRule>
  </conditionalFormatting>
  <conditionalFormatting sqref="E19">
    <cfRule type="cellIs" dxfId="721" priority="86" stopIfTrue="1" operator="notEqual">
      <formula>SUM($F$19:$J$19)</formula>
    </cfRule>
    <cfRule type="cellIs" dxfId="720" priority="87" stopIfTrue="1" operator="notEqual">
      <formula>SUM($K$19:$M$19)</formula>
    </cfRule>
  </conditionalFormatting>
  <pageMargins left="0" right="0" top="0" bottom="0.78740157480314965" header="0" footer="0"/>
  <pageSetup paperSize="9" scale="80" orientation="landscape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Zeros="0" topLeftCell="A19" workbookViewId="0">
      <selection activeCell="E10" sqref="E10:E12"/>
    </sheetView>
  </sheetViews>
  <sheetFormatPr defaultRowHeight="12"/>
  <cols>
    <col min="1" max="1" width="12.42578125" style="61" customWidth="1"/>
    <col min="2" max="2" width="8.5703125" style="61" customWidth="1"/>
    <col min="3" max="3" width="39.5703125" style="61" customWidth="1"/>
    <col min="4" max="4" width="8.5703125" style="61" customWidth="1"/>
    <col min="5" max="5" width="12.7109375" style="61" customWidth="1"/>
    <col min="6" max="6" width="11" style="61" customWidth="1"/>
    <col min="7" max="7" width="9" style="61" customWidth="1"/>
    <col min="8" max="8" width="9.42578125" style="61" customWidth="1"/>
    <col min="9" max="9" width="10.5703125" style="61" customWidth="1"/>
    <col min="10" max="10" width="11.7109375" style="61" customWidth="1"/>
    <col min="11" max="11" width="12.5703125" style="61" customWidth="1"/>
    <col min="12" max="12" width="12.85546875" style="61" customWidth="1"/>
    <col min="13" max="13" width="12.7109375" style="61" customWidth="1"/>
    <col min="14" max="14" width="0.85546875" style="61" customWidth="1"/>
    <col min="15" max="16384" width="9.140625" style="61"/>
  </cols>
  <sheetData>
    <row r="1" spans="1:13" ht="11.25" customHeight="1">
      <c r="L1" s="167" t="s">
        <v>620</v>
      </c>
    </row>
    <row r="2" spans="1:13">
      <c r="L2" s="168" t="s">
        <v>621</v>
      </c>
    </row>
    <row r="3" spans="1:13" ht="12.75" customHeight="1">
      <c r="B3" s="62"/>
      <c r="C3" s="405" t="s">
        <v>611</v>
      </c>
      <c r="D3" s="405"/>
      <c r="E3" s="405"/>
      <c r="F3" s="405"/>
      <c r="G3" s="405"/>
      <c r="H3" s="405"/>
      <c r="I3" s="405"/>
      <c r="J3" s="405"/>
      <c r="K3" s="405"/>
      <c r="L3" s="405"/>
      <c r="M3" s="405"/>
    </row>
    <row r="4" spans="1:13" ht="27.75" customHeight="1">
      <c r="B4" s="62"/>
      <c r="C4" s="406" t="s">
        <v>608</v>
      </c>
      <c r="D4" s="407"/>
      <c r="E4" s="407"/>
      <c r="F4" s="407"/>
      <c r="G4" s="407"/>
      <c r="H4" s="407"/>
      <c r="I4" s="407"/>
      <c r="J4" s="407"/>
      <c r="K4" s="407"/>
      <c r="L4" s="407"/>
      <c r="M4" s="407"/>
    </row>
    <row r="5" spans="1:13" ht="12.75" customHeight="1" thickBot="1">
      <c r="B5" s="62"/>
      <c r="C5" s="408" t="s">
        <v>610</v>
      </c>
      <c r="D5" s="408"/>
      <c r="E5" s="408"/>
      <c r="F5" s="408"/>
      <c r="G5" s="408"/>
      <c r="H5" s="408"/>
      <c r="I5" s="408"/>
      <c r="J5" s="408"/>
      <c r="K5" s="408"/>
      <c r="L5" s="408"/>
      <c r="M5" s="408"/>
    </row>
    <row r="6" spans="1:13" ht="57" customHeight="1">
      <c r="B6" s="392" t="s">
        <v>671</v>
      </c>
      <c r="C6" s="397" t="s">
        <v>736</v>
      </c>
      <c r="D6" s="400" t="s">
        <v>698</v>
      </c>
      <c r="E6" s="409" t="s">
        <v>445</v>
      </c>
      <c r="F6" s="411" t="s">
        <v>716</v>
      </c>
      <c r="G6" s="412"/>
      <c r="H6" s="412"/>
      <c r="I6" s="412"/>
      <c r="J6" s="412"/>
      <c r="K6" s="413" t="s">
        <v>470</v>
      </c>
      <c r="L6" s="412"/>
      <c r="M6" s="414"/>
    </row>
    <row r="7" spans="1:13" ht="24" customHeight="1">
      <c r="B7" s="393"/>
      <c r="C7" s="398"/>
      <c r="D7" s="401"/>
      <c r="E7" s="410"/>
      <c r="F7" s="403" t="s">
        <v>782</v>
      </c>
      <c r="G7" s="395" t="s">
        <v>783</v>
      </c>
      <c r="H7" s="395" t="s">
        <v>784</v>
      </c>
      <c r="I7" s="395" t="s">
        <v>469</v>
      </c>
      <c r="J7" s="396"/>
      <c r="K7" s="415" t="s">
        <v>473</v>
      </c>
      <c r="L7" s="415" t="s">
        <v>471</v>
      </c>
      <c r="M7" s="417" t="s">
        <v>472</v>
      </c>
    </row>
    <row r="8" spans="1:13" ht="24.75" customHeight="1">
      <c r="B8" s="394"/>
      <c r="C8" s="399"/>
      <c r="D8" s="402"/>
      <c r="E8" s="410"/>
      <c r="F8" s="404"/>
      <c r="G8" s="396"/>
      <c r="H8" s="396"/>
      <c r="I8" s="65" t="s">
        <v>465</v>
      </c>
      <c r="J8" s="66" t="s">
        <v>466</v>
      </c>
      <c r="K8" s="416"/>
      <c r="L8" s="416"/>
      <c r="M8" s="418"/>
    </row>
    <row r="9" spans="1:13" ht="12.75" thickBot="1">
      <c r="B9" s="73" t="s">
        <v>687</v>
      </c>
      <c r="C9" s="72" t="s">
        <v>688</v>
      </c>
      <c r="D9" s="76" t="s">
        <v>689</v>
      </c>
      <c r="E9" s="72">
        <v>1</v>
      </c>
      <c r="F9" s="69">
        <v>2</v>
      </c>
      <c r="G9" s="63">
        <v>3</v>
      </c>
      <c r="H9" s="63">
        <v>4</v>
      </c>
      <c r="I9" s="69">
        <v>5</v>
      </c>
      <c r="J9" s="63">
        <v>6</v>
      </c>
      <c r="K9" s="63">
        <v>7</v>
      </c>
      <c r="L9" s="63">
        <v>8</v>
      </c>
      <c r="M9" s="138">
        <v>9</v>
      </c>
    </row>
    <row r="10" spans="1:13" ht="21.75" customHeight="1">
      <c r="B10" s="74" t="s">
        <v>474</v>
      </c>
      <c r="C10" s="139" t="s">
        <v>475</v>
      </c>
      <c r="D10" s="77" t="s">
        <v>767</v>
      </c>
      <c r="E10" s="172">
        <v>5</v>
      </c>
      <c r="F10" s="173">
        <v>2</v>
      </c>
      <c r="G10" s="174">
        <v>0</v>
      </c>
      <c r="H10" s="174">
        <v>1</v>
      </c>
      <c r="I10" s="174">
        <v>2</v>
      </c>
      <c r="J10" s="174">
        <v>0</v>
      </c>
      <c r="K10" s="174">
        <v>3</v>
      </c>
      <c r="L10" s="174">
        <v>2</v>
      </c>
      <c r="M10" s="175">
        <v>0</v>
      </c>
    </row>
    <row r="11" spans="1:13" ht="32.25" customHeight="1">
      <c r="B11" s="74" t="s">
        <v>717</v>
      </c>
      <c r="C11" s="140" t="s">
        <v>590</v>
      </c>
      <c r="D11" s="78" t="s">
        <v>768</v>
      </c>
      <c r="E11" s="176">
        <v>3</v>
      </c>
      <c r="F11" s="177">
        <v>2</v>
      </c>
      <c r="G11" s="109">
        <v>0</v>
      </c>
      <c r="H11" s="109">
        <v>1</v>
      </c>
      <c r="I11" s="109">
        <v>0</v>
      </c>
      <c r="J11" s="109">
        <v>0</v>
      </c>
      <c r="K11" s="109">
        <v>1</v>
      </c>
      <c r="L11" s="109">
        <v>2</v>
      </c>
      <c r="M11" s="110">
        <v>0</v>
      </c>
    </row>
    <row r="12" spans="1:13" ht="21.75" customHeight="1">
      <c r="B12" s="74" t="s">
        <v>718</v>
      </c>
      <c r="C12" s="140" t="s">
        <v>476</v>
      </c>
      <c r="D12" s="78" t="s">
        <v>769</v>
      </c>
      <c r="E12" s="176">
        <v>2</v>
      </c>
      <c r="F12" s="177">
        <v>0</v>
      </c>
      <c r="G12" s="109">
        <v>0</v>
      </c>
      <c r="H12" s="109">
        <v>0</v>
      </c>
      <c r="I12" s="109">
        <v>2</v>
      </c>
      <c r="J12" s="109">
        <v>0</v>
      </c>
      <c r="K12" s="109">
        <v>2</v>
      </c>
      <c r="L12" s="109">
        <v>0</v>
      </c>
      <c r="M12" s="110">
        <v>0</v>
      </c>
    </row>
    <row r="13" spans="1:13" ht="21.75" customHeight="1">
      <c r="B13" s="74" t="s">
        <v>477</v>
      </c>
      <c r="C13" s="140" t="s">
        <v>727</v>
      </c>
      <c r="D13" s="78" t="s">
        <v>454</v>
      </c>
      <c r="E13" s="176">
        <v>43</v>
      </c>
      <c r="F13" s="177">
        <v>7</v>
      </c>
      <c r="G13" s="177">
        <v>15</v>
      </c>
      <c r="H13" s="177">
        <v>11</v>
      </c>
      <c r="I13" s="177">
        <v>4</v>
      </c>
      <c r="J13" s="177">
        <v>6</v>
      </c>
      <c r="K13" s="177">
        <v>36</v>
      </c>
      <c r="L13" s="177">
        <v>1</v>
      </c>
      <c r="M13" s="110">
        <v>6</v>
      </c>
    </row>
    <row r="14" spans="1:13" ht="22.5">
      <c r="A14" s="161">
        <v>7</v>
      </c>
      <c r="B14" s="74" t="s">
        <v>478</v>
      </c>
      <c r="C14" s="140" t="s">
        <v>618</v>
      </c>
      <c r="D14" s="78" t="s">
        <v>770</v>
      </c>
      <c r="E14" s="176">
        <v>36</v>
      </c>
      <c r="F14" s="177">
        <v>7</v>
      </c>
      <c r="G14" s="109">
        <v>13</v>
      </c>
      <c r="H14" s="109">
        <v>9</v>
      </c>
      <c r="I14" s="109">
        <v>4</v>
      </c>
      <c r="J14" s="109">
        <v>3</v>
      </c>
      <c r="K14" s="109">
        <v>35</v>
      </c>
      <c r="L14" s="109">
        <v>0</v>
      </c>
      <c r="M14" s="110">
        <v>1</v>
      </c>
    </row>
    <row r="15" spans="1:13" ht="36.75" customHeight="1">
      <c r="B15" s="74" t="s">
        <v>479</v>
      </c>
      <c r="C15" s="140" t="s">
        <v>591</v>
      </c>
      <c r="D15" s="78" t="s">
        <v>480</v>
      </c>
      <c r="E15" s="176">
        <v>14</v>
      </c>
      <c r="F15" s="177">
        <v>4</v>
      </c>
      <c r="G15" s="109">
        <v>1</v>
      </c>
      <c r="H15" s="109">
        <v>7</v>
      </c>
      <c r="I15" s="109">
        <v>1</v>
      </c>
      <c r="J15" s="109">
        <v>1</v>
      </c>
      <c r="K15" s="109">
        <v>11</v>
      </c>
      <c r="L15" s="109">
        <v>3</v>
      </c>
      <c r="M15" s="110">
        <v>0</v>
      </c>
    </row>
    <row r="16" spans="1:13" ht="33" customHeight="1">
      <c r="B16" s="74" t="s">
        <v>481</v>
      </c>
      <c r="C16" s="140" t="s">
        <v>720</v>
      </c>
      <c r="D16" s="79" t="s">
        <v>663</v>
      </c>
      <c r="E16" s="176">
        <v>37</v>
      </c>
      <c r="F16" s="178">
        <v>4</v>
      </c>
      <c r="G16" s="179">
        <v>4</v>
      </c>
      <c r="H16" s="179">
        <v>25</v>
      </c>
      <c r="I16" s="179">
        <v>2</v>
      </c>
      <c r="J16" s="179">
        <v>2</v>
      </c>
      <c r="K16" s="179">
        <v>4</v>
      </c>
      <c r="L16" s="179">
        <v>31</v>
      </c>
      <c r="M16" s="180">
        <v>2</v>
      </c>
    </row>
    <row r="17" spans="2:13" ht="33.75" customHeight="1">
      <c r="B17" s="74" t="s">
        <v>678</v>
      </c>
      <c r="C17" s="140" t="s">
        <v>722</v>
      </c>
      <c r="D17" s="79" t="s">
        <v>664</v>
      </c>
      <c r="E17" s="176">
        <v>31</v>
      </c>
      <c r="F17" s="177">
        <v>1</v>
      </c>
      <c r="G17" s="109">
        <v>3</v>
      </c>
      <c r="H17" s="109">
        <v>23</v>
      </c>
      <c r="I17" s="109">
        <v>2</v>
      </c>
      <c r="J17" s="109">
        <v>2</v>
      </c>
      <c r="K17" s="109">
        <v>2</v>
      </c>
      <c r="L17" s="109">
        <v>28</v>
      </c>
      <c r="M17" s="110">
        <v>1</v>
      </c>
    </row>
    <row r="18" spans="2:13" ht="21.75" customHeight="1">
      <c r="B18" s="74" t="s">
        <v>728</v>
      </c>
      <c r="C18" s="140" t="s">
        <v>729</v>
      </c>
      <c r="D18" s="79" t="s">
        <v>719</v>
      </c>
      <c r="E18" s="176">
        <v>1</v>
      </c>
      <c r="F18" s="177">
        <v>1</v>
      </c>
      <c r="G18" s="109">
        <v>0</v>
      </c>
      <c r="H18" s="109">
        <v>0</v>
      </c>
      <c r="I18" s="109">
        <v>0</v>
      </c>
      <c r="J18" s="109">
        <v>0</v>
      </c>
      <c r="K18" s="109">
        <v>0</v>
      </c>
      <c r="L18" s="109">
        <v>1</v>
      </c>
      <c r="M18" s="110">
        <v>0</v>
      </c>
    </row>
    <row r="19" spans="2:13" ht="24.75" customHeight="1">
      <c r="B19" s="74" t="s">
        <v>482</v>
      </c>
      <c r="C19" s="140" t="s">
        <v>665</v>
      </c>
      <c r="D19" s="79" t="s">
        <v>666</v>
      </c>
      <c r="E19" s="176">
        <v>189</v>
      </c>
      <c r="F19" s="178">
        <v>3</v>
      </c>
      <c r="G19" s="179">
        <v>70</v>
      </c>
      <c r="H19" s="179">
        <v>102</v>
      </c>
      <c r="I19" s="179">
        <v>6</v>
      </c>
      <c r="J19" s="179">
        <v>8</v>
      </c>
      <c r="K19" s="179">
        <v>58</v>
      </c>
      <c r="L19" s="179">
        <v>83</v>
      </c>
      <c r="M19" s="180">
        <v>48</v>
      </c>
    </row>
    <row r="20" spans="2:13" ht="33.75" customHeight="1">
      <c r="B20" s="74" t="s">
        <v>730</v>
      </c>
      <c r="C20" s="140" t="s">
        <v>483</v>
      </c>
      <c r="D20" s="79" t="s">
        <v>771</v>
      </c>
      <c r="E20" s="116">
        <v>0</v>
      </c>
      <c r="F20" s="177">
        <v>0</v>
      </c>
      <c r="G20" s="109">
        <v>0</v>
      </c>
      <c r="H20" s="109">
        <v>0</v>
      </c>
      <c r="I20" s="109">
        <v>0</v>
      </c>
      <c r="J20" s="109">
        <v>0</v>
      </c>
      <c r="K20" s="109">
        <v>0</v>
      </c>
      <c r="L20" s="109">
        <v>0</v>
      </c>
      <c r="M20" s="110">
        <v>0</v>
      </c>
    </row>
    <row r="21" spans="2:13" ht="34.5" customHeight="1">
      <c r="B21" s="74" t="s">
        <v>484</v>
      </c>
      <c r="C21" s="140" t="s">
        <v>592</v>
      </c>
      <c r="D21" s="78" t="s">
        <v>772</v>
      </c>
      <c r="E21" s="116">
        <v>5</v>
      </c>
      <c r="F21" s="177">
        <v>0</v>
      </c>
      <c r="G21" s="109">
        <v>1</v>
      </c>
      <c r="H21" s="109">
        <v>3</v>
      </c>
      <c r="I21" s="109">
        <v>1</v>
      </c>
      <c r="J21" s="109">
        <v>0</v>
      </c>
      <c r="K21" s="109">
        <v>1</v>
      </c>
      <c r="L21" s="109">
        <v>0</v>
      </c>
      <c r="M21" s="110">
        <v>4</v>
      </c>
    </row>
    <row r="22" spans="2:13" ht="23.25" customHeight="1">
      <c r="B22" s="74" t="s">
        <v>485</v>
      </c>
      <c r="C22" s="140" t="s">
        <v>593</v>
      </c>
      <c r="D22" s="79" t="s">
        <v>773</v>
      </c>
      <c r="E22" s="176">
        <v>135</v>
      </c>
      <c r="F22" s="177">
        <v>0</v>
      </c>
      <c r="G22" s="109">
        <v>37</v>
      </c>
      <c r="H22" s="109">
        <v>88</v>
      </c>
      <c r="I22" s="109">
        <v>3</v>
      </c>
      <c r="J22" s="109">
        <v>7</v>
      </c>
      <c r="K22" s="109">
        <v>21</v>
      </c>
      <c r="L22" s="109">
        <v>77</v>
      </c>
      <c r="M22" s="110">
        <v>37</v>
      </c>
    </row>
    <row r="23" spans="2:13" ht="23.25" customHeight="1">
      <c r="B23" s="74" t="s">
        <v>1510</v>
      </c>
      <c r="C23" s="140" t="s">
        <v>1509</v>
      </c>
      <c r="D23" s="79" t="s">
        <v>1511</v>
      </c>
      <c r="E23" s="116">
        <v>35</v>
      </c>
      <c r="F23" s="177">
        <v>1</v>
      </c>
      <c r="G23" s="177">
        <v>29</v>
      </c>
      <c r="H23" s="177">
        <v>5</v>
      </c>
      <c r="I23" s="177">
        <v>0</v>
      </c>
      <c r="J23" s="177">
        <v>0</v>
      </c>
      <c r="K23" s="177">
        <v>35</v>
      </c>
      <c r="L23" s="177">
        <v>0</v>
      </c>
      <c r="M23" s="110">
        <v>0</v>
      </c>
    </row>
    <row r="24" spans="2:13" ht="22.5" customHeight="1">
      <c r="B24" s="74" t="s">
        <v>486</v>
      </c>
      <c r="C24" s="140" t="s">
        <v>667</v>
      </c>
      <c r="D24" s="79" t="s">
        <v>668</v>
      </c>
      <c r="E24" s="176">
        <v>124</v>
      </c>
      <c r="F24" s="177">
        <v>53</v>
      </c>
      <c r="G24" s="177">
        <v>28</v>
      </c>
      <c r="H24" s="177">
        <v>39</v>
      </c>
      <c r="I24" s="177">
        <v>3</v>
      </c>
      <c r="J24" s="177">
        <v>1</v>
      </c>
      <c r="K24" s="177">
        <v>56</v>
      </c>
      <c r="L24" s="177">
        <v>50</v>
      </c>
      <c r="M24" s="110">
        <v>18</v>
      </c>
    </row>
    <row r="25" spans="2:13" ht="22.5">
      <c r="B25" s="74" t="s">
        <v>731</v>
      </c>
      <c r="C25" s="140" t="s">
        <v>487</v>
      </c>
      <c r="D25" s="79" t="s">
        <v>774</v>
      </c>
      <c r="E25" s="176">
        <v>37</v>
      </c>
      <c r="F25" s="177">
        <v>17</v>
      </c>
      <c r="G25" s="109">
        <v>10</v>
      </c>
      <c r="H25" s="109">
        <v>10</v>
      </c>
      <c r="I25" s="109">
        <v>0</v>
      </c>
      <c r="J25" s="109">
        <v>0</v>
      </c>
      <c r="K25" s="109">
        <v>27</v>
      </c>
      <c r="L25" s="109">
        <v>8</v>
      </c>
      <c r="M25" s="110">
        <v>2</v>
      </c>
    </row>
    <row r="26" spans="2:13" ht="22.5">
      <c r="B26" s="74" t="s">
        <v>488</v>
      </c>
      <c r="C26" s="140" t="s">
        <v>669</v>
      </c>
      <c r="D26" s="79" t="s">
        <v>670</v>
      </c>
      <c r="E26" s="176">
        <v>29</v>
      </c>
      <c r="F26" s="177">
        <v>2</v>
      </c>
      <c r="G26" s="109">
        <v>4</v>
      </c>
      <c r="H26" s="109">
        <v>18</v>
      </c>
      <c r="I26" s="109">
        <v>3</v>
      </c>
      <c r="J26" s="109">
        <v>2</v>
      </c>
      <c r="K26" s="109">
        <v>3</v>
      </c>
      <c r="L26" s="109">
        <v>5</v>
      </c>
      <c r="M26" s="110">
        <v>21</v>
      </c>
    </row>
    <row r="27" spans="2:13" ht="22.5">
      <c r="B27" s="74" t="s">
        <v>489</v>
      </c>
      <c r="C27" s="140" t="s">
        <v>765</v>
      </c>
      <c r="D27" s="80" t="s">
        <v>775</v>
      </c>
      <c r="E27" s="176">
        <v>26</v>
      </c>
      <c r="F27" s="177">
        <v>5</v>
      </c>
      <c r="G27" s="109">
        <v>12</v>
      </c>
      <c r="H27" s="109">
        <v>9</v>
      </c>
      <c r="I27" s="109">
        <v>0</v>
      </c>
      <c r="J27" s="109">
        <v>0</v>
      </c>
      <c r="K27" s="109">
        <v>0</v>
      </c>
      <c r="L27" s="109">
        <v>20</v>
      </c>
      <c r="M27" s="110">
        <v>6</v>
      </c>
    </row>
    <row r="28" spans="2:13" ht="22.5">
      <c r="B28" s="74" t="s">
        <v>732</v>
      </c>
      <c r="C28" s="140" t="s">
        <v>766</v>
      </c>
      <c r="D28" s="67" t="s">
        <v>776</v>
      </c>
      <c r="E28" s="176">
        <v>26</v>
      </c>
      <c r="F28" s="177">
        <v>5</v>
      </c>
      <c r="G28" s="109">
        <v>12</v>
      </c>
      <c r="H28" s="109">
        <v>9</v>
      </c>
      <c r="I28" s="109">
        <v>0</v>
      </c>
      <c r="J28" s="109">
        <v>0</v>
      </c>
      <c r="K28" s="109">
        <v>0</v>
      </c>
      <c r="L28" s="109">
        <v>20</v>
      </c>
      <c r="M28" s="110">
        <v>6</v>
      </c>
    </row>
    <row r="29" spans="2:13" ht="6" customHeight="1"/>
  </sheetData>
  <mergeCells count="16">
    <mergeCell ref="C3:M3"/>
    <mergeCell ref="C4:M4"/>
    <mergeCell ref="C5:M5"/>
    <mergeCell ref="B6:B8"/>
    <mergeCell ref="C6:C8"/>
    <mergeCell ref="D6:D8"/>
    <mergeCell ref="E6:E8"/>
    <mergeCell ref="F6:J6"/>
    <mergeCell ref="K6:M6"/>
    <mergeCell ref="F7:F8"/>
    <mergeCell ref="L7:L8"/>
    <mergeCell ref="M7:M8"/>
    <mergeCell ref="G7:G8"/>
    <mergeCell ref="H7:H8"/>
    <mergeCell ref="I7:J7"/>
    <mergeCell ref="K7:K8"/>
  </mergeCells>
  <phoneticPr fontId="29" type="noConversion"/>
  <conditionalFormatting sqref="F10">
    <cfRule type="cellIs" dxfId="719" priority="12" stopIfTrue="1" operator="lessThan">
      <formula>$F$11+$F$12</formula>
    </cfRule>
  </conditionalFormatting>
  <conditionalFormatting sqref="G10">
    <cfRule type="cellIs" dxfId="718" priority="13" stopIfTrue="1" operator="lessThan">
      <formula>$G$11+$G$12</formula>
    </cfRule>
  </conditionalFormatting>
  <conditionalFormatting sqref="H10">
    <cfRule type="cellIs" dxfId="717" priority="14" stopIfTrue="1" operator="lessThan">
      <formula>$H$11+$H$12</formula>
    </cfRule>
  </conditionalFormatting>
  <conditionalFormatting sqref="I10">
    <cfRule type="cellIs" dxfId="716" priority="15" stopIfTrue="1" operator="lessThan">
      <formula>$I$11+$I$12</formula>
    </cfRule>
  </conditionalFormatting>
  <conditionalFormatting sqref="J10">
    <cfRule type="cellIs" dxfId="715" priority="16" stopIfTrue="1" operator="lessThan">
      <formula>$J$11+$J$12</formula>
    </cfRule>
  </conditionalFormatting>
  <conditionalFormatting sqref="F16">
    <cfRule type="cellIs" dxfId="714" priority="17" stopIfTrue="1" operator="lessThan">
      <formula>$F$17+$F$18</formula>
    </cfRule>
  </conditionalFormatting>
  <conditionalFormatting sqref="G16">
    <cfRule type="cellIs" dxfId="713" priority="18" stopIfTrue="1" operator="lessThan">
      <formula>$G$17+$G$18</formula>
    </cfRule>
  </conditionalFormatting>
  <conditionalFormatting sqref="H16">
    <cfRule type="cellIs" dxfId="712" priority="19" stopIfTrue="1" operator="lessThan">
      <formula>$H$17+$H$18</formula>
    </cfRule>
  </conditionalFormatting>
  <conditionalFormatting sqref="I16">
    <cfRule type="cellIs" dxfId="711" priority="20" stopIfTrue="1" operator="lessThan">
      <formula>$I$17+$I$18</formula>
    </cfRule>
  </conditionalFormatting>
  <conditionalFormatting sqref="J16">
    <cfRule type="cellIs" dxfId="710" priority="21" stopIfTrue="1" operator="lessThan">
      <formula>$J$17+$J$18</formula>
    </cfRule>
  </conditionalFormatting>
  <conditionalFormatting sqref="E10">
    <cfRule type="cellIs" dxfId="709" priority="22" stopIfTrue="1" operator="notEqual">
      <formula>SUM($F$10:$J$10)</formula>
    </cfRule>
    <cfRule type="cellIs" dxfId="708" priority="23" stopIfTrue="1" operator="notEqual">
      <formula>SUM($K$10:$M$10)</formula>
    </cfRule>
    <cfRule type="cellIs" dxfId="707" priority="24" stopIfTrue="1" operator="lessThan">
      <formula>$E$11+$E$12</formula>
    </cfRule>
  </conditionalFormatting>
  <conditionalFormatting sqref="E11">
    <cfRule type="cellIs" dxfId="706" priority="25" stopIfTrue="1" operator="notEqual">
      <formula>SUM($F$11:$J$11)</formula>
    </cfRule>
    <cfRule type="cellIs" dxfId="705" priority="26" stopIfTrue="1" operator="notEqual">
      <formula>SUM($K$11:$M$11)</formula>
    </cfRule>
  </conditionalFormatting>
  <conditionalFormatting sqref="E12">
    <cfRule type="cellIs" dxfId="704" priority="27" stopIfTrue="1" operator="notEqual">
      <formula>SUM($F$12:$J$12)</formula>
    </cfRule>
    <cfRule type="cellIs" dxfId="703" priority="28" stopIfTrue="1" operator="notEqual">
      <formula>SUM($K$12:$M$12)</formula>
    </cfRule>
  </conditionalFormatting>
  <conditionalFormatting sqref="E14">
    <cfRule type="cellIs" dxfId="702" priority="29" stopIfTrue="1" operator="notEqual">
      <formula>SUM($F$14:$J$14)</formula>
    </cfRule>
    <cfRule type="cellIs" dxfId="701" priority="30" stopIfTrue="1" operator="notEqual">
      <formula>SUM($K$14:$M$14)</formula>
    </cfRule>
  </conditionalFormatting>
  <conditionalFormatting sqref="E15">
    <cfRule type="cellIs" dxfId="700" priority="31" stopIfTrue="1" operator="notEqual">
      <formula>SUM($F$15:$J$15)</formula>
    </cfRule>
    <cfRule type="cellIs" dxfId="699" priority="32" stopIfTrue="1" operator="notEqual">
      <formula>SUM($K$15:$M$15)</formula>
    </cfRule>
  </conditionalFormatting>
  <conditionalFormatting sqref="E16">
    <cfRule type="cellIs" dxfId="698" priority="33" stopIfTrue="1" operator="notEqual">
      <formula>SUM($F$16:$J$16)</formula>
    </cfRule>
    <cfRule type="cellIs" dxfId="697" priority="34" stopIfTrue="1" operator="notEqual">
      <formula>SUM($K$16:$M$16)</formula>
    </cfRule>
    <cfRule type="cellIs" dxfId="696" priority="35" stopIfTrue="1" operator="lessThan">
      <formula>$E$17+$E$18</formula>
    </cfRule>
  </conditionalFormatting>
  <conditionalFormatting sqref="E17">
    <cfRule type="cellIs" dxfId="695" priority="36" stopIfTrue="1" operator="notEqual">
      <formula>SUM($F$17:$J$17)</formula>
    </cfRule>
    <cfRule type="cellIs" dxfId="694" priority="37" stopIfTrue="1" operator="notEqual">
      <formula>SUM($K$17:$M$17)</formula>
    </cfRule>
  </conditionalFormatting>
  <conditionalFormatting sqref="E18">
    <cfRule type="cellIs" dxfId="693" priority="38" stopIfTrue="1" operator="notEqual">
      <formula>SUM($F$18:$J$18)</formula>
    </cfRule>
    <cfRule type="cellIs" dxfId="692" priority="39" stopIfTrue="1" operator="notEqual">
      <formula>SUM($K$18:$M$18)</formula>
    </cfRule>
  </conditionalFormatting>
  <conditionalFormatting sqref="E24">
    <cfRule type="cellIs" dxfId="691" priority="49" stopIfTrue="1" operator="notEqual">
      <formula>SUM($F$24:$J$24)</formula>
    </cfRule>
    <cfRule type="cellIs" dxfId="690" priority="50" stopIfTrue="1" operator="notEqual">
      <formula>SUM($K$24:$M$24)</formula>
    </cfRule>
    <cfRule type="cellIs" dxfId="689" priority="51" stopIfTrue="1" operator="lessThan">
      <formula>$E$25</formula>
    </cfRule>
  </conditionalFormatting>
  <conditionalFormatting sqref="E25">
    <cfRule type="cellIs" dxfId="688" priority="52" stopIfTrue="1" operator="notEqual">
      <formula>SUM($F$25:$J$25)</formula>
    </cfRule>
    <cfRule type="cellIs" dxfId="687" priority="53" stopIfTrue="1" operator="notEqual">
      <formula>SUM($K$25:$M$25)</formula>
    </cfRule>
  </conditionalFormatting>
  <conditionalFormatting sqref="E26">
    <cfRule type="cellIs" dxfId="686" priority="54" stopIfTrue="1" operator="notEqual">
      <formula>SUM($F$26:$J$26)</formula>
    </cfRule>
    <cfRule type="cellIs" dxfId="685" priority="55" stopIfTrue="1" operator="notEqual">
      <formula>SUM($K$26:$M$26)</formula>
    </cfRule>
  </conditionalFormatting>
  <conditionalFormatting sqref="E27">
    <cfRule type="cellIs" dxfId="684" priority="56" stopIfTrue="1" operator="notEqual">
      <formula>SUM($F$27:$J$27)</formula>
    </cfRule>
    <cfRule type="cellIs" dxfId="683" priority="57" stopIfTrue="1" operator="notEqual">
      <formula>SUM($K$27:$M$27)</formula>
    </cfRule>
    <cfRule type="cellIs" dxfId="682" priority="58" stopIfTrue="1" operator="lessThan">
      <formula>$E$28</formula>
    </cfRule>
  </conditionalFormatting>
  <conditionalFormatting sqref="K10">
    <cfRule type="cellIs" dxfId="681" priority="59" stopIfTrue="1" operator="lessThan">
      <formula>$K$11+$K$12</formula>
    </cfRule>
  </conditionalFormatting>
  <conditionalFormatting sqref="L10">
    <cfRule type="cellIs" dxfId="680" priority="60" stopIfTrue="1" operator="lessThan">
      <formula>$L$11+$L$12</formula>
    </cfRule>
  </conditionalFormatting>
  <conditionalFormatting sqref="M10">
    <cfRule type="cellIs" dxfId="679" priority="61" stopIfTrue="1" operator="lessThan">
      <formula>$M$11+$M$12</formula>
    </cfRule>
  </conditionalFormatting>
  <conditionalFormatting sqref="F13">
    <cfRule type="cellIs" dxfId="678" priority="62" stopIfTrue="1" operator="lessThan">
      <formula>$F$14</formula>
    </cfRule>
  </conditionalFormatting>
  <conditionalFormatting sqref="G13">
    <cfRule type="cellIs" dxfId="677" priority="63" stopIfTrue="1" operator="lessThan">
      <formula>$G$14</formula>
    </cfRule>
  </conditionalFormatting>
  <conditionalFormatting sqref="H13">
    <cfRule type="cellIs" dxfId="676" priority="64" stopIfTrue="1" operator="lessThan">
      <formula>$H$14</formula>
    </cfRule>
  </conditionalFormatting>
  <conditionalFormatting sqref="I13">
    <cfRule type="cellIs" dxfId="675" priority="65" stopIfTrue="1" operator="lessThan">
      <formula>$I$14</formula>
    </cfRule>
  </conditionalFormatting>
  <conditionalFormatting sqref="J13">
    <cfRule type="cellIs" dxfId="674" priority="66" stopIfTrue="1" operator="lessThan">
      <formula>$J$14</formula>
    </cfRule>
  </conditionalFormatting>
  <conditionalFormatting sqref="K13">
    <cfRule type="cellIs" dxfId="673" priority="67" stopIfTrue="1" operator="lessThan">
      <formula>$K$14</formula>
    </cfRule>
  </conditionalFormatting>
  <conditionalFormatting sqref="L13">
    <cfRule type="cellIs" dxfId="672" priority="68" stopIfTrue="1" operator="lessThan">
      <formula>$L$14</formula>
    </cfRule>
  </conditionalFormatting>
  <conditionalFormatting sqref="M13">
    <cfRule type="cellIs" dxfId="671" priority="69" stopIfTrue="1" operator="lessThan">
      <formula>$M$14</formula>
    </cfRule>
  </conditionalFormatting>
  <conditionalFormatting sqref="K16">
    <cfRule type="cellIs" dxfId="670" priority="70" stopIfTrue="1" operator="lessThan">
      <formula>$K$17+$K$18</formula>
    </cfRule>
  </conditionalFormatting>
  <conditionalFormatting sqref="L16">
    <cfRule type="cellIs" dxfId="669" priority="71" stopIfTrue="1" operator="lessThan">
      <formula>$L$17+$L$18</formula>
    </cfRule>
  </conditionalFormatting>
  <conditionalFormatting sqref="M16">
    <cfRule type="cellIs" dxfId="668" priority="72" stopIfTrue="1" operator="lessThan">
      <formula>$M$17+$M$18</formula>
    </cfRule>
  </conditionalFormatting>
  <conditionalFormatting sqref="F19">
    <cfRule type="cellIs" dxfId="667" priority="73" stopIfTrue="1" operator="lessThan">
      <formula>$F$20+$F$21+$F$22</formula>
    </cfRule>
  </conditionalFormatting>
  <conditionalFormatting sqref="G19">
    <cfRule type="cellIs" dxfId="666" priority="74" stopIfTrue="1" operator="lessThan">
      <formula>$G$20+$G$21+$G$22</formula>
    </cfRule>
  </conditionalFormatting>
  <conditionalFormatting sqref="H19">
    <cfRule type="cellIs" dxfId="665" priority="75" stopIfTrue="1" operator="lessThan">
      <formula>$H$20+$H$21+$H$22</formula>
    </cfRule>
  </conditionalFormatting>
  <conditionalFormatting sqref="I19">
    <cfRule type="cellIs" dxfId="664" priority="76" stopIfTrue="1" operator="lessThan">
      <formula>$I$20+$I$21+$I$22</formula>
    </cfRule>
  </conditionalFormatting>
  <conditionalFormatting sqref="J19">
    <cfRule type="cellIs" dxfId="663" priority="77" stopIfTrue="1" operator="lessThan">
      <formula>$J$20+$J$21+$J$22</formula>
    </cfRule>
  </conditionalFormatting>
  <conditionalFormatting sqref="K19">
    <cfRule type="cellIs" dxfId="662" priority="78" stopIfTrue="1" operator="lessThan">
      <formula>$K$20+$K$21+$K$22</formula>
    </cfRule>
  </conditionalFormatting>
  <conditionalFormatting sqref="L19">
    <cfRule type="cellIs" dxfId="661" priority="79" stopIfTrue="1" operator="lessThan">
      <formula>$L$20+$L$21+$L$22</formula>
    </cfRule>
  </conditionalFormatting>
  <conditionalFormatting sqref="M19">
    <cfRule type="cellIs" dxfId="660" priority="80" stopIfTrue="1" operator="lessThan">
      <formula>$M$20+$M$21+$M$22</formula>
    </cfRule>
  </conditionalFormatting>
  <conditionalFormatting sqref="F24">
    <cfRule type="cellIs" dxfId="659" priority="81" stopIfTrue="1" operator="lessThan">
      <formula>$F$25</formula>
    </cfRule>
  </conditionalFormatting>
  <conditionalFormatting sqref="G24">
    <cfRule type="cellIs" dxfId="658" priority="82" stopIfTrue="1" operator="lessThan">
      <formula>$G$25</formula>
    </cfRule>
  </conditionalFormatting>
  <conditionalFormatting sqref="H24">
    <cfRule type="cellIs" dxfId="657" priority="83" stopIfTrue="1" operator="lessThan">
      <formula>$H$25</formula>
    </cfRule>
  </conditionalFormatting>
  <conditionalFormatting sqref="I24">
    <cfRule type="cellIs" dxfId="656" priority="84" stopIfTrue="1" operator="lessThan">
      <formula>$I$25</formula>
    </cfRule>
  </conditionalFormatting>
  <conditionalFormatting sqref="J24">
    <cfRule type="cellIs" dxfId="655" priority="85" stopIfTrue="1" operator="lessThan">
      <formula>$J$25</formula>
    </cfRule>
  </conditionalFormatting>
  <conditionalFormatting sqref="K24">
    <cfRule type="cellIs" dxfId="654" priority="86" stopIfTrue="1" operator="lessThan">
      <formula>$K$25</formula>
    </cfRule>
  </conditionalFormatting>
  <conditionalFormatting sqref="L24">
    <cfRule type="cellIs" dxfId="653" priority="87" stopIfTrue="1" operator="lessThan">
      <formula>$L$25</formula>
    </cfRule>
  </conditionalFormatting>
  <conditionalFormatting sqref="M24">
    <cfRule type="cellIs" dxfId="652" priority="88" stopIfTrue="1" operator="lessThan">
      <formula>$M$25</formula>
    </cfRule>
  </conditionalFormatting>
  <conditionalFormatting sqref="F27">
    <cfRule type="cellIs" dxfId="651" priority="89" stopIfTrue="1" operator="lessThan">
      <formula>$F$28</formula>
    </cfRule>
  </conditionalFormatting>
  <conditionalFormatting sqref="G27">
    <cfRule type="cellIs" dxfId="650" priority="90" stopIfTrue="1" operator="lessThan">
      <formula>$G$28</formula>
    </cfRule>
  </conditionalFormatting>
  <conditionalFormatting sqref="H27">
    <cfRule type="cellIs" dxfId="649" priority="91" stopIfTrue="1" operator="lessThan">
      <formula>$H$28</formula>
    </cfRule>
  </conditionalFormatting>
  <conditionalFormatting sqref="I27">
    <cfRule type="cellIs" dxfId="648" priority="92" stopIfTrue="1" operator="lessThan">
      <formula>$I$28</formula>
    </cfRule>
  </conditionalFormatting>
  <conditionalFormatting sqref="J27">
    <cfRule type="cellIs" dxfId="647" priority="93" stopIfTrue="1" operator="lessThan">
      <formula>$J$28</formula>
    </cfRule>
  </conditionalFormatting>
  <conditionalFormatting sqref="K27">
    <cfRule type="cellIs" dxfId="646" priority="94" stopIfTrue="1" operator="lessThan">
      <formula>$K$28</formula>
    </cfRule>
  </conditionalFormatting>
  <conditionalFormatting sqref="L27">
    <cfRule type="cellIs" dxfId="645" priority="95" stopIfTrue="1" operator="lessThan">
      <formula>$L$28</formula>
    </cfRule>
  </conditionalFormatting>
  <conditionalFormatting sqref="M27">
    <cfRule type="cellIs" dxfId="644" priority="96" stopIfTrue="1" operator="lessThan">
      <formula>$M$28</formula>
    </cfRule>
  </conditionalFormatting>
  <conditionalFormatting sqref="E13">
    <cfRule type="cellIs" dxfId="643" priority="97" stopIfTrue="1" operator="notEqual">
      <formula>SUM($F$13:$J$13)</formula>
    </cfRule>
    <cfRule type="cellIs" dxfId="642" priority="98" stopIfTrue="1" operator="notEqual">
      <formula>SUM($K$13:$M$13)</formula>
    </cfRule>
    <cfRule type="cellIs" dxfId="641" priority="99" stopIfTrue="1" operator="lessThan">
      <formula>$E$14</formula>
    </cfRule>
  </conditionalFormatting>
  <conditionalFormatting sqref="E28">
    <cfRule type="cellIs" dxfId="640" priority="100" stopIfTrue="1" operator="notEqual">
      <formula>SUM($F$28:$J$28)</formula>
    </cfRule>
    <cfRule type="cellIs" dxfId="639" priority="101" stopIfTrue="1" operator="notEqual">
      <formula>SUM($K$28:$M$28)</formula>
    </cfRule>
  </conditionalFormatting>
  <conditionalFormatting sqref="E20">
    <cfRule type="cellIs" dxfId="638" priority="10" stopIfTrue="1" operator="notEqual">
      <formula>SUM($F$20:$J$20)</formula>
    </cfRule>
    <cfRule type="cellIs" dxfId="637" priority="11" stopIfTrue="1" operator="notEqual">
      <formula>SUM($K$20:$M$20)</formula>
    </cfRule>
  </conditionalFormatting>
  <conditionalFormatting sqref="E21">
    <cfRule type="cellIs" dxfId="636" priority="8" stopIfTrue="1" operator="notEqual">
      <formula>SUM($F$21:$J$21)</formula>
    </cfRule>
    <cfRule type="cellIs" dxfId="635" priority="9" stopIfTrue="1" operator="notEqual">
      <formula>SUM($K$21:$M$21)</formula>
    </cfRule>
  </conditionalFormatting>
  <conditionalFormatting sqref="E23">
    <cfRule type="cellIs" dxfId="634" priority="6" stopIfTrue="1" operator="notEqual">
      <formula>SUM($F$23:$J$23)</formula>
    </cfRule>
    <cfRule type="cellIs" dxfId="633" priority="7" stopIfTrue="1" operator="notEqual">
      <formula>SUM($K$23:$M$23)</formula>
    </cfRule>
  </conditionalFormatting>
  <conditionalFormatting sqref="E22">
    <cfRule type="cellIs" dxfId="632" priority="4" stopIfTrue="1" operator="notEqual">
      <formula>SUM($F$22:$J$22)</formula>
    </cfRule>
    <cfRule type="cellIs" dxfId="631" priority="5" stopIfTrue="1" operator="notEqual">
      <formula>SUM($K$22:$M$22)</formula>
    </cfRule>
  </conditionalFormatting>
  <conditionalFormatting sqref="E19">
    <cfRule type="cellIs" dxfId="630" priority="1" stopIfTrue="1" operator="notEqual">
      <formula>SUM($F$19:$J$19)</formula>
    </cfRule>
    <cfRule type="cellIs" dxfId="629" priority="2" stopIfTrue="1" operator="notEqual">
      <formula>SUM($K$19:$M$19)</formula>
    </cfRule>
    <cfRule type="cellIs" dxfId="628" priority="3" stopIfTrue="1" operator="lessThan">
      <formula>$E$20+$E$21+$E$22+$E$23</formula>
    </cfRule>
  </conditionalFormatting>
  <pageMargins left="3.937007874015748E-2" right="3.937007874015748E-2" top="0.59055118110236227" bottom="7.874015748031496E-2" header="0" footer="0"/>
  <pageSetup paperSize="9" scale="80" orientation="landscape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Zeros="0" topLeftCell="A16" workbookViewId="0">
      <selection activeCell="D11" sqref="D11:D12"/>
    </sheetView>
  </sheetViews>
  <sheetFormatPr defaultRowHeight="12"/>
  <cols>
    <col min="1" max="1" width="10.140625" style="61" customWidth="1"/>
    <col min="2" max="2" width="6.42578125" style="61" customWidth="1"/>
    <col min="3" max="3" width="39.5703125" style="61" customWidth="1"/>
    <col min="4" max="4" width="8.7109375" style="61" customWidth="1"/>
    <col min="5" max="5" width="13.140625" style="61" customWidth="1"/>
    <col min="6" max="6" width="11.28515625" style="61" customWidth="1"/>
    <col min="7" max="7" width="12.140625" style="61" customWidth="1"/>
    <col min="8" max="8" width="10.7109375" style="61" customWidth="1"/>
    <col min="9" max="9" width="9.85546875" style="61" customWidth="1"/>
    <col min="10" max="10" width="11.140625" style="61" customWidth="1"/>
    <col min="11" max="11" width="11.85546875" style="61" customWidth="1"/>
    <col min="12" max="12" width="12.7109375" style="61" customWidth="1"/>
    <col min="13" max="13" width="13.28515625" style="61" customWidth="1"/>
    <col min="14" max="14" width="0.85546875" style="61" customWidth="1"/>
    <col min="15" max="16384" width="9.140625" style="61"/>
  </cols>
  <sheetData>
    <row r="1" spans="1:13" ht="3.75" customHeight="1" thickBot="1">
      <c r="B1" s="62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</row>
    <row r="2" spans="1:13" ht="57" customHeight="1">
      <c r="B2" s="392" t="s">
        <v>671</v>
      </c>
      <c r="C2" s="397" t="s">
        <v>736</v>
      </c>
      <c r="D2" s="400" t="s">
        <v>698</v>
      </c>
      <c r="E2" s="409" t="s">
        <v>445</v>
      </c>
      <c r="F2" s="411" t="s">
        <v>716</v>
      </c>
      <c r="G2" s="412"/>
      <c r="H2" s="412"/>
      <c r="I2" s="412"/>
      <c r="J2" s="412"/>
      <c r="K2" s="413" t="s">
        <v>470</v>
      </c>
      <c r="L2" s="412"/>
      <c r="M2" s="414"/>
    </row>
    <row r="3" spans="1:13" ht="24" customHeight="1">
      <c r="B3" s="393"/>
      <c r="C3" s="398"/>
      <c r="D3" s="401"/>
      <c r="E3" s="410"/>
      <c r="F3" s="403" t="s">
        <v>782</v>
      </c>
      <c r="G3" s="395" t="s">
        <v>783</v>
      </c>
      <c r="H3" s="395" t="s">
        <v>784</v>
      </c>
      <c r="I3" s="395" t="s">
        <v>469</v>
      </c>
      <c r="J3" s="396"/>
      <c r="K3" s="415" t="s">
        <v>473</v>
      </c>
      <c r="L3" s="415" t="s">
        <v>471</v>
      </c>
      <c r="M3" s="417" t="s">
        <v>472</v>
      </c>
    </row>
    <row r="4" spans="1:13" ht="35.25" customHeight="1">
      <c r="B4" s="394"/>
      <c r="C4" s="399"/>
      <c r="D4" s="402"/>
      <c r="E4" s="410"/>
      <c r="F4" s="404"/>
      <c r="G4" s="396"/>
      <c r="H4" s="396"/>
      <c r="I4" s="65" t="s">
        <v>465</v>
      </c>
      <c r="J4" s="66" t="s">
        <v>466</v>
      </c>
      <c r="K4" s="416"/>
      <c r="L4" s="416"/>
      <c r="M4" s="418"/>
    </row>
    <row r="5" spans="1:13" ht="12.75" thickBot="1">
      <c r="B5" s="73" t="s">
        <v>687</v>
      </c>
      <c r="C5" s="72" t="s">
        <v>688</v>
      </c>
      <c r="D5" s="76" t="s">
        <v>689</v>
      </c>
      <c r="E5" s="72">
        <v>1</v>
      </c>
      <c r="F5" s="69">
        <v>2</v>
      </c>
      <c r="G5" s="63">
        <v>3</v>
      </c>
      <c r="H5" s="63">
        <v>4</v>
      </c>
      <c r="I5" s="69">
        <v>5</v>
      </c>
      <c r="J5" s="63">
        <v>6</v>
      </c>
      <c r="K5" s="63">
        <v>7</v>
      </c>
      <c r="L5" s="63">
        <v>8</v>
      </c>
      <c r="M5" s="138">
        <v>9</v>
      </c>
    </row>
    <row r="6" spans="1:13" ht="22.5">
      <c r="B6" s="74" t="s">
        <v>756</v>
      </c>
      <c r="C6" s="140" t="s">
        <v>673</v>
      </c>
      <c r="D6" s="80" t="s">
        <v>674</v>
      </c>
      <c r="E6" s="176">
        <v>10</v>
      </c>
      <c r="F6" s="177">
        <v>3</v>
      </c>
      <c r="G6" s="109">
        <v>2</v>
      </c>
      <c r="H6" s="109">
        <v>5</v>
      </c>
      <c r="I6" s="109">
        <v>0</v>
      </c>
      <c r="J6" s="109">
        <v>0</v>
      </c>
      <c r="K6" s="109">
        <v>3</v>
      </c>
      <c r="L6" s="109">
        <v>4</v>
      </c>
      <c r="M6" s="108">
        <v>3</v>
      </c>
    </row>
    <row r="7" spans="1:13" ht="22.5">
      <c r="B7" s="74" t="s">
        <v>757</v>
      </c>
      <c r="C7" s="141" t="s">
        <v>758</v>
      </c>
      <c r="D7" s="164" t="s">
        <v>1526</v>
      </c>
      <c r="E7" s="183">
        <v>0</v>
      </c>
      <c r="F7" s="184">
        <v>0</v>
      </c>
      <c r="G7" s="185">
        <v>0</v>
      </c>
      <c r="H7" s="185">
        <v>0</v>
      </c>
      <c r="I7" s="184">
        <v>0</v>
      </c>
      <c r="J7" s="185">
        <v>0</v>
      </c>
      <c r="K7" s="185">
        <v>0</v>
      </c>
      <c r="L7" s="185">
        <v>0</v>
      </c>
      <c r="M7" s="186">
        <v>0</v>
      </c>
    </row>
    <row r="8" spans="1:13" ht="22.5">
      <c r="B8" s="74" t="s">
        <v>743</v>
      </c>
      <c r="C8" s="141" t="s">
        <v>675</v>
      </c>
      <c r="D8" s="80" t="s">
        <v>676</v>
      </c>
      <c r="E8" s="176">
        <v>4</v>
      </c>
      <c r="F8" s="177">
        <v>0</v>
      </c>
      <c r="G8" s="177">
        <v>2</v>
      </c>
      <c r="H8" s="177">
        <v>2</v>
      </c>
      <c r="I8" s="177">
        <v>0</v>
      </c>
      <c r="J8" s="177">
        <v>0</v>
      </c>
      <c r="K8" s="177">
        <v>0</v>
      </c>
      <c r="L8" s="177">
        <v>0</v>
      </c>
      <c r="M8" s="110">
        <v>4</v>
      </c>
    </row>
    <row r="9" spans="1:13" ht="22.5">
      <c r="B9" s="74" t="s">
        <v>733</v>
      </c>
      <c r="C9" s="141" t="s">
        <v>744</v>
      </c>
      <c r="D9" s="80" t="s">
        <v>777</v>
      </c>
      <c r="E9" s="176">
        <v>4</v>
      </c>
      <c r="F9" s="177">
        <v>0</v>
      </c>
      <c r="G9" s="109">
        <v>2</v>
      </c>
      <c r="H9" s="109">
        <v>2</v>
      </c>
      <c r="I9" s="109">
        <v>0</v>
      </c>
      <c r="J9" s="109">
        <v>0</v>
      </c>
      <c r="K9" s="109">
        <v>0</v>
      </c>
      <c r="L9" s="109">
        <v>0</v>
      </c>
      <c r="M9" s="110">
        <v>4</v>
      </c>
    </row>
    <row r="10" spans="1:13" ht="22.5">
      <c r="A10" s="135"/>
      <c r="B10" s="74" t="s">
        <v>745</v>
      </c>
      <c r="C10" s="141" t="s">
        <v>677</v>
      </c>
      <c r="D10" s="67" t="s">
        <v>455</v>
      </c>
      <c r="E10" s="176">
        <v>8</v>
      </c>
      <c r="F10" s="177">
        <v>0</v>
      </c>
      <c r="G10" s="109">
        <v>4</v>
      </c>
      <c r="H10" s="109">
        <v>1</v>
      </c>
      <c r="I10" s="109">
        <v>3</v>
      </c>
      <c r="J10" s="109">
        <v>0</v>
      </c>
      <c r="K10" s="109">
        <v>4</v>
      </c>
      <c r="L10" s="109">
        <v>3</v>
      </c>
      <c r="M10" s="110">
        <v>1</v>
      </c>
    </row>
    <row r="11" spans="1:13" ht="33.75">
      <c r="B11" s="75" t="s">
        <v>746</v>
      </c>
      <c r="C11" s="141" t="s">
        <v>637</v>
      </c>
      <c r="D11" s="240" t="s">
        <v>1527</v>
      </c>
      <c r="E11" s="176">
        <v>2</v>
      </c>
      <c r="F11" s="177">
        <v>0</v>
      </c>
      <c r="G11" s="109">
        <v>1</v>
      </c>
      <c r="H11" s="109">
        <v>0</v>
      </c>
      <c r="I11" s="109">
        <v>1</v>
      </c>
      <c r="J11" s="109">
        <v>0</v>
      </c>
      <c r="K11" s="109">
        <v>1</v>
      </c>
      <c r="L11" s="109">
        <v>0</v>
      </c>
      <c r="M11" s="110">
        <v>1</v>
      </c>
    </row>
    <row r="12" spans="1:13" ht="30" customHeight="1">
      <c r="B12" s="75" t="s">
        <v>788</v>
      </c>
      <c r="C12" s="156" t="s">
        <v>638</v>
      </c>
      <c r="D12" s="240" t="s">
        <v>1528</v>
      </c>
      <c r="E12" s="176">
        <v>0</v>
      </c>
      <c r="F12" s="177">
        <v>0</v>
      </c>
      <c r="G12" s="109">
        <v>0</v>
      </c>
      <c r="H12" s="109">
        <v>0</v>
      </c>
      <c r="I12" s="109">
        <v>0</v>
      </c>
      <c r="J12" s="109">
        <v>0</v>
      </c>
      <c r="K12" s="109">
        <v>0</v>
      </c>
      <c r="L12" s="109">
        <v>0</v>
      </c>
      <c r="M12" s="110">
        <v>0</v>
      </c>
    </row>
    <row r="13" spans="1:13" ht="30" customHeight="1">
      <c r="B13" s="74" t="s">
        <v>747</v>
      </c>
      <c r="C13" s="156" t="s">
        <v>748</v>
      </c>
      <c r="D13" s="68" t="s">
        <v>778</v>
      </c>
      <c r="E13" s="176">
        <v>11</v>
      </c>
      <c r="F13" s="177">
        <v>4</v>
      </c>
      <c r="G13" s="109">
        <v>2</v>
      </c>
      <c r="H13" s="109">
        <v>4</v>
      </c>
      <c r="I13" s="109">
        <v>1</v>
      </c>
      <c r="J13" s="109">
        <v>0</v>
      </c>
      <c r="K13" s="109">
        <v>0</v>
      </c>
      <c r="L13" s="109">
        <v>4</v>
      </c>
      <c r="M13" s="110">
        <v>7</v>
      </c>
    </row>
    <row r="14" spans="1:13" ht="45">
      <c r="A14" s="161">
        <v>8</v>
      </c>
      <c r="B14" s="74" t="s">
        <v>749</v>
      </c>
      <c r="C14" s="141" t="s">
        <v>691</v>
      </c>
      <c r="D14" s="80" t="s">
        <v>692</v>
      </c>
      <c r="E14" s="176">
        <v>53</v>
      </c>
      <c r="F14" s="177">
        <v>1</v>
      </c>
      <c r="G14" s="109">
        <v>6</v>
      </c>
      <c r="H14" s="109">
        <v>40</v>
      </c>
      <c r="I14" s="109">
        <v>3</v>
      </c>
      <c r="J14" s="109">
        <v>3</v>
      </c>
      <c r="K14" s="109">
        <v>8</v>
      </c>
      <c r="L14" s="109">
        <v>23</v>
      </c>
      <c r="M14" s="110">
        <v>22</v>
      </c>
    </row>
    <row r="15" spans="1:13" ht="22.5">
      <c r="B15" s="74" t="s">
        <v>750</v>
      </c>
      <c r="C15" s="141" t="s">
        <v>693</v>
      </c>
      <c r="D15" s="80" t="s">
        <v>694</v>
      </c>
      <c r="E15" s="176">
        <v>10</v>
      </c>
      <c r="F15" s="177">
        <v>3</v>
      </c>
      <c r="G15" s="109">
        <v>1</v>
      </c>
      <c r="H15" s="109">
        <v>3</v>
      </c>
      <c r="I15" s="109">
        <v>2</v>
      </c>
      <c r="J15" s="109">
        <v>1</v>
      </c>
      <c r="K15" s="109">
        <v>1</v>
      </c>
      <c r="L15" s="109">
        <v>4</v>
      </c>
      <c r="M15" s="110">
        <v>5</v>
      </c>
    </row>
    <row r="16" spans="1:13" ht="45">
      <c r="B16" s="74" t="s">
        <v>751</v>
      </c>
      <c r="C16" s="141" t="s">
        <v>735</v>
      </c>
      <c r="D16" s="80" t="s">
        <v>456</v>
      </c>
      <c r="E16" s="176">
        <v>182</v>
      </c>
      <c r="F16" s="177">
        <v>118</v>
      </c>
      <c r="G16" s="177">
        <v>28</v>
      </c>
      <c r="H16" s="177">
        <v>28</v>
      </c>
      <c r="I16" s="177">
        <v>5</v>
      </c>
      <c r="J16" s="177">
        <v>3</v>
      </c>
      <c r="K16" s="177">
        <v>71</v>
      </c>
      <c r="L16" s="177">
        <v>65</v>
      </c>
      <c r="M16" s="110">
        <v>46</v>
      </c>
    </row>
    <row r="17" spans="2:13" ht="45">
      <c r="B17" s="74" t="s">
        <v>752</v>
      </c>
      <c r="C17" s="141" t="s">
        <v>754</v>
      </c>
      <c r="D17" s="80" t="s">
        <v>779</v>
      </c>
      <c r="E17" s="176">
        <v>59</v>
      </c>
      <c r="F17" s="177">
        <v>37</v>
      </c>
      <c r="G17" s="109">
        <v>9</v>
      </c>
      <c r="H17" s="109">
        <v>11</v>
      </c>
      <c r="I17" s="109">
        <v>1</v>
      </c>
      <c r="J17" s="109">
        <v>1</v>
      </c>
      <c r="K17" s="109">
        <v>10</v>
      </c>
      <c r="L17" s="109">
        <v>27</v>
      </c>
      <c r="M17" s="110">
        <v>22</v>
      </c>
    </row>
    <row r="18" spans="2:13" ht="45">
      <c r="B18" s="74" t="s">
        <v>753</v>
      </c>
      <c r="C18" s="141" t="s">
        <v>755</v>
      </c>
      <c r="D18" s="80" t="s">
        <v>780</v>
      </c>
      <c r="E18" s="176">
        <v>35</v>
      </c>
      <c r="F18" s="177">
        <v>19</v>
      </c>
      <c r="G18" s="109">
        <v>9</v>
      </c>
      <c r="H18" s="109">
        <v>5</v>
      </c>
      <c r="I18" s="109">
        <v>2</v>
      </c>
      <c r="J18" s="109">
        <v>0</v>
      </c>
      <c r="K18" s="109">
        <v>5</v>
      </c>
      <c r="L18" s="109">
        <v>17</v>
      </c>
      <c r="M18" s="110">
        <v>13</v>
      </c>
    </row>
    <row r="19" spans="2:13" ht="45">
      <c r="B19" s="74" t="s">
        <v>785</v>
      </c>
      <c r="C19" s="141" t="s">
        <v>786</v>
      </c>
      <c r="D19" s="67" t="s">
        <v>457</v>
      </c>
      <c r="E19" s="176">
        <v>23</v>
      </c>
      <c r="F19" s="177">
        <v>2</v>
      </c>
      <c r="G19" s="109">
        <v>1</v>
      </c>
      <c r="H19" s="109">
        <v>15</v>
      </c>
      <c r="I19" s="109">
        <v>1</v>
      </c>
      <c r="J19" s="109">
        <v>4</v>
      </c>
      <c r="K19" s="109">
        <v>8</v>
      </c>
      <c r="L19" s="109">
        <v>9</v>
      </c>
      <c r="M19" s="110">
        <v>6</v>
      </c>
    </row>
    <row r="20" spans="2:13" ht="21">
      <c r="B20" s="74" t="s">
        <v>787</v>
      </c>
      <c r="C20" s="155" t="s">
        <v>690</v>
      </c>
      <c r="D20" s="81"/>
      <c r="E20" s="116">
        <f>'7'!E10+'7'!E13+'7'!E15+'7'!E16+'7'!E19+'7'!E24+'7'!E26+'7'!E27+'8'!E6+'8'!E8+'8'!E10+'8'!E13+'8'!E14+'8'!E15+'8'!E16+'8'!E19</f>
        <v>768</v>
      </c>
      <c r="F20" s="120">
        <f>'7'!F10+'7'!F13+'7'!F15+'7'!F16+'7'!F19+'7'!F24+'7'!F26+'7'!F27+'8'!F6+'8'!F8+'8'!F10+'8'!F13+'8'!F14+'8'!F15+'8'!F16+'8'!F19</f>
        <v>211</v>
      </c>
      <c r="G20" s="121">
        <f>'7'!G10+'7'!G13+'7'!G15+'7'!G16+'7'!G19+'7'!G24+'7'!G26+'7'!G27+'8'!G6+'8'!G8+'8'!G10+'8'!G13+'8'!G14+'8'!G15+'8'!G16+'8'!G19</f>
        <v>180</v>
      </c>
      <c r="H20" s="121">
        <f>'7'!H10+'7'!H13+'7'!H15+'7'!H16+'7'!H19+'7'!H24+'7'!H26+'7'!H27+'8'!H6+'8'!H8+'8'!H10+'8'!H13+'8'!H14+'8'!H15+'8'!H16+'8'!H19</f>
        <v>310</v>
      </c>
      <c r="I20" s="121">
        <f>'7'!I10+'7'!I13+'7'!I15+'7'!I16+'7'!I19+'7'!I24+'7'!I26+'7'!I27+'8'!I6+'8'!I8+'8'!I10+'8'!I13+'8'!I14+'8'!I15+'8'!I16+'8'!I19</f>
        <v>36</v>
      </c>
      <c r="J20" s="121">
        <f>'7'!J10+'7'!J13+'7'!J15+'7'!J16+'7'!J19+'7'!J24+'7'!J26+'7'!J27+'8'!J6+'8'!J8+'8'!J10+'8'!J13+'8'!J14+'8'!J15+'8'!J16+'8'!J19</f>
        <v>31</v>
      </c>
      <c r="K20" s="121">
        <f>'7'!K10+'7'!K13+'7'!K15+'7'!K16+'7'!K19+'7'!K24+'7'!K26+'7'!K27+'8'!K6+'8'!K8+'8'!K10+'8'!K13+'8'!K14+'8'!K15+'8'!K16+'8'!K19</f>
        <v>266</v>
      </c>
      <c r="L20" s="121">
        <f>'7'!L10+'7'!L13+'7'!L15+'7'!L16+'7'!L19+'7'!L24+'7'!L26+'7'!L27+'8'!L6+'8'!L8+'8'!L10+'8'!L13+'8'!L14+'8'!L15+'8'!L16+'8'!L19</f>
        <v>307</v>
      </c>
      <c r="M20" s="122">
        <f>'7'!M10+'7'!M13+'7'!M15+'7'!M16+'7'!M19+'7'!M24+'7'!M26+'7'!M27+'8'!M6+'8'!M8+'8'!M10+'8'!M13+'8'!M14+'8'!M15+'8'!M16+'8'!M19</f>
        <v>195</v>
      </c>
    </row>
    <row r="21" spans="2:13" ht="23.25" thickBot="1">
      <c r="B21" s="74" t="s">
        <v>577</v>
      </c>
      <c r="C21" s="142" t="s">
        <v>742</v>
      </c>
      <c r="D21" s="82"/>
      <c r="E21" s="187">
        <v>324</v>
      </c>
      <c r="F21" s="188">
        <v>102</v>
      </c>
      <c r="G21" s="189">
        <v>59</v>
      </c>
      <c r="H21" s="189">
        <v>127</v>
      </c>
      <c r="I21" s="189">
        <v>36</v>
      </c>
      <c r="J21" s="189">
        <v>0</v>
      </c>
      <c r="K21" s="189">
        <v>113</v>
      </c>
      <c r="L21" s="189">
        <v>123</v>
      </c>
      <c r="M21" s="190">
        <v>88</v>
      </c>
    </row>
    <row r="22" spans="2:13" ht="3.75" customHeight="1">
      <c r="B22" s="83"/>
      <c r="C22" s="84"/>
      <c r="D22" s="83"/>
      <c r="E22" s="96">
        <f>'7'!E10+'7'!E13+'7'!E15+'7'!E16+'7'!E19+'7'!E24+'7'!E26+'7'!E27+'8'!E6+'8'!E8+'8'!E10+'8'!E13+'8'!E14+'8'!E15+'8'!E16+'8'!E19</f>
        <v>768</v>
      </c>
      <c r="F22" s="96">
        <f>'7'!F10+'7'!F13+'7'!F15+'7'!F16+'7'!F19+'7'!F24+'7'!F26+'7'!F27+'8'!F6+'8'!F8+'8'!F10+'8'!F13+'8'!F14+'8'!F15+'8'!F16+'8'!F19</f>
        <v>211</v>
      </c>
      <c r="G22" s="96">
        <f>'7'!G10+'7'!G13+'7'!G15+'7'!G16+'7'!G19+'7'!G24+'7'!G26+'7'!G27+'8'!G6+'8'!G8+'8'!G10+'8'!G13+'8'!G14+'8'!G15+'8'!G16+'8'!G19</f>
        <v>180</v>
      </c>
      <c r="H22" s="96">
        <f>'7'!H10+'7'!H13+'7'!H15+'7'!H16+'7'!H19+'7'!H24+'7'!H26+'7'!H27+'8'!H6+'8'!H8+'8'!H10+'8'!H13+'8'!H14+'8'!H15+'8'!H16+'8'!H19</f>
        <v>310</v>
      </c>
      <c r="I22" s="96">
        <f>'7'!I10+'7'!I13+'7'!I15+'7'!I16+'7'!I19+'7'!I24+'7'!I26+'7'!I27+'8'!I6+'8'!I8+'8'!I10+'8'!I13+'8'!I14+'8'!I15+'8'!I16+'8'!I19</f>
        <v>36</v>
      </c>
      <c r="J22" s="96">
        <f>'7'!J10+'7'!J13+'7'!J15+'7'!J16+'7'!J19+'7'!J24+'7'!J26+'7'!J27+'8'!J6+'8'!J8+'8'!J10+'8'!J13+'8'!J14+'8'!J15+'8'!J16+'8'!J19</f>
        <v>31</v>
      </c>
      <c r="K22" s="96">
        <f>'7'!K10+'7'!K13+'7'!K15+'7'!K16+'7'!K19+'7'!K24+'7'!K26+'7'!K27+'8'!K6+'8'!K8+'8'!K10+'8'!K13+'8'!K14+'8'!K15+'8'!K16+'8'!K19</f>
        <v>266</v>
      </c>
      <c r="L22" s="96">
        <f>'7'!L10+'7'!L13+'7'!L15+'7'!L16+'7'!L19+'7'!L24+'7'!L26+'7'!L27+'8'!L6+'8'!L8+'8'!L10+'8'!L13+'8'!L14+'8'!L15+'8'!L16+'8'!L19</f>
        <v>307</v>
      </c>
      <c r="M22" s="96">
        <f>'7'!M10+'7'!M13+'7'!M15+'7'!M16+'7'!M19+'7'!M24+'7'!M26+'7'!M27+'8'!M6+'8'!M8+'8'!M10+'8'!M13+'8'!M14+'8'!M15+'8'!M16+'8'!M19</f>
        <v>195</v>
      </c>
    </row>
    <row r="23" spans="2:13" ht="11.25" customHeight="1">
      <c r="B23" s="137" t="s">
        <v>578</v>
      </c>
      <c r="C23" s="71" t="s">
        <v>734</v>
      </c>
      <c r="E23" s="136"/>
      <c r="G23" s="70" t="s">
        <v>841</v>
      </c>
      <c r="H23" s="70"/>
      <c r="L23" s="191">
        <v>61</v>
      </c>
      <c r="M23" s="136"/>
    </row>
    <row r="24" spans="2:13">
      <c r="C24" s="70" t="s">
        <v>781</v>
      </c>
      <c r="F24" s="154"/>
      <c r="G24" s="70" t="s">
        <v>842</v>
      </c>
      <c r="H24" s="70"/>
    </row>
  </sheetData>
  <mergeCells count="14">
    <mergeCell ref="C1:M1"/>
    <mergeCell ref="K2:M2"/>
    <mergeCell ref="B2:B4"/>
    <mergeCell ref="C2:C4"/>
    <mergeCell ref="D2:D4"/>
    <mergeCell ref="E2:E4"/>
    <mergeCell ref="F2:J2"/>
    <mergeCell ref="F3:F4"/>
    <mergeCell ref="G3:G4"/>
    <mergeCell ref="H3:H4"/>
    <mergeCell ref="I3:J3"/>
    <mergeCell ref="K3:K4"/>
    <mergeCell ref="L3:L4"/>
    <mergeCell ref="M3:M4"/>
  </mergeCells>
  <phoneticPr fontId="29" type="noConversion"/>
  <conditionalFormatting sqref="F20">
    <cfRule type="cellIs" dxfId="627" priority="1" stopIfTrue="1" operator="notEqual">
      <formula>$F$22</formula>
    </cfRule>
  </conditionalFormatting>
  <conditionalFormatting sqref="G20">
    <cfRule type="cellIs" dxfId="626" priority="2" stopIfTrue="1" operator="notEqual">
      <formula>$G$22</formula>
    </cfRule>
  </conditionalFormatting>
  <conditionalFormatting sqref="H20">
    <cfRule type="cellIs" dxfId="625" priority="3" stopIfTrue="1" operator="notEqual">
      <formula>$H$22</formula>
    </cfRule>
  </conditionalFormatting>
  <conditionalFormatting sqref="I20">
    <cfRule type="cellIs" dxfId="624" priority="4" stopIfTrue="1" operator="notEqual">
      <formula>$I$22</formula>
    </cfRule>
  </conditionalFormatting>
  <conditionalFormatting sqref="J20">
    <cfRule type="cellIs" dxfId="623" priority="5" stopIfTrue="1" operator="notEqual">
      <formula>$J$22</formula>
    </cfRule>
  </conditionalFormatting>
  <conditionalFormatting sqref="K20">
    <cfRule type="cellIs" dxfId="622" priority="6" stopIfTrue="1" operator="notEqual">
      <formula>$K$22</formula>
    </cfRule>
  </conditionalFormatting>
  <conditionalFormatting sqref="L20">
    <cfRule type="cellIs" dxfId="621" priority="7" stopIfTrue="1" operator="notEqual">
      <formula>$L$22</formula>
    </cfRule>
  </conditionalFormatting>
  <conditionalFormatting sqref="F21">
    <cfRule type="cellIs" dxfId="620" priority="8" stopIfTrue="1" operator="greaterThan">
      <formula>$F$20</formula>
    </cfRule>
  </conditionalFormatting>
  <conditionalFormatting sqref="G21">
    <cfRule type="cellIs" dxfId="619" priority="9" stopIfTrue="1" operator="greaterThan">
      <formula>$G$20</formula>
    </cfRule>
  </conditionalFormatting>
  <conditionalFormatting sqref="H21">
    <cfRule type="cellIs" dxfId="618" priority="10" stopIfTrue="1" operator="greaterThan">
      <formula>$H$20</formula>
    </cfRule>
  </conditionalFormatting>
  <conditionalFormatting sqref="I21">
    <cfRule type="cellIs" dxfId="617" priority="11" stopIfTrue="1" operator="greaterThan">
      <formula>$I$20</formula>
    </cfRule>
  </conditionalFormatting>
  <conditionalFormatting sqref="J21">
    <cfRule type="cellIs" dxfId="616" priority="12" stopIfTrue="1" operator="greaterThan">
      <formula>$J$20</formula>
    </cfRule>
  </conditionalFormatting>
  <conditionalFormatting sqref="K21">
    <cfRule type="cellIs" dxfId="615" priority="13" stopIfTrue="1" operator="greaterThan">
      <formula>$K$20</formula>
    </cfRule>
  </conditionalFormatting>
  <conditionalFormatting sqref="L21">
    <cfRule type="cellIs" dxfId="614" priority="14" stopIfTrue="1" operator="greaterThan">
      <formula>$L$20</formula>
    </cfRule>
  </conditionalFormatting>
  <conditionalFormatting sqref="M20">
    <cfRule type="cellIs" dxfId="613" priority="15" stopIfTrue="1" operator="notEqual">
      <formula>$M$22</formula>
    </cfRule>
  </conditionalFormatting>
  <conditionalFormatting sqref="M21">
    <cfRule type="cellIs" dxfId="612" priority="16" stopIfTrue="1" operator="greaterThan">
      <formula>$M$20</formula>
    </cfRule>
  </conditionalFormatting>
  <conditionalFormatting sqref="E20">
    <cfRule type="cellIs" dxfId="611" priority="17" stopIfTrue="1" operator="notEqual">
      <formula>SUM($F$20:$J$20)</formula>
    </cfRule>
    <cfRule type="cellIs" dxfId="610" priority="18" stopIfTrue="1" operator="notEqual">
      <formula>SUM($K$20:$M$20)</formula>
    </cfRule>
    <cfRule type="cellIs" dxfId="609" priority="19" stopIfTrue="1" operator="notEqual">
      <formula>$E$22</formula>
    </cfRule>
  </conditionalFormatting>
  <conditionalFormatting sqref="E21">
    <cfRule type="cellIs" dxfId="608" priority="20" stopIfTrue="1" operator="notEqual">
      <formula>SUM($F$21:$J$21)</formula>
    </cfRule>
    <cfRule type="cellIs" dxfId="607" priority="21" stopIfTrue="1" operator="notEqual">
      <formula>SUM($K$21:$M$21)</formula>
    </cfRule>
    <cfRule type="cellIs" dxfId="606" priority="22" stopIfTrue="1" operator="greaterThan">
      <formula>$E$20</formula>
    </cfRule>
  </conditionalFormatting>
  <conditionalFormatting sqref="L23">
    <cfRule type="cellIs" dxfId="605" priority="23" stopIfTrue="1" operator="greaterThan">
      <formula>$E$20</formula>
    </cfRule>
  </conditionalFormatting>
  <conditionalFormatting sqref="F10">
    <cfRule type="cellIs" dxfId="604" priority="24" stopIfTrue="1" operator="lessThan">
      <formula>$F$11+$F$12</formula>
    </cfRule>
  </conditionalFormatting>
  <conditionalFormatting sqref="G10">
    <cfRule type="cellIs" dxfId="603" priority="25" stopIfTrue="1" operator="lessThan">
      <formula>$G$11+$G$12</formula>
    </cfRule>
  </conditionalFormatting>
  <conditionalFormatting sqref="H10">
    <cfRule type="cellIs" dxfId="602" priority="26" stopIfTrue="1" operator="lessThan">
      <formula>$H$11+$H$12</formula>
    </cfRule>
  </conditionalFormatting>
  <conditionalFormatting sqref="I10">
    <cfRule type="cellIs" dxfId="601" priority="27" stopIfTrue="1" operator="lessThan">
      <formula>$I$11+$I$12</formula>
    </cfRule>
  </conditionalFormatting>
  <conditionalFormatting sqref="J10">
    <cfRule type="cellIs" dxfId="600" priority="28" stopIfTrue="1" operator="lessThan">
      <formula>$J$11+$J$12</formula>
    </cfRule>
  </conditionalFormatting>
  <conditionalFormatting sqref="K10">
    <cfRule type="cellIs" dxfId="599" priority="29" stopIfTrue="1" operator="lessThan">
      <formula>$K$11+$K$12</formula>
    </cfRule>
  </conditionalFormatting>
  <conditionalFormatting sqref="L10">
    <cfRule type="cellIs" dxfId="598" priority="30" stopIfTrue="1" operator="lessThan">
      <formula>$L$11+$L$12</formula>
    </cfRule>
  </conditionalFormatting>
  <conditionalFormatting sqref="E6">
    <cfRule type="cellIs" dxfId="597" priority="31" stopIfTrue="1" operator="notEqual">
      <formula>SUM($F$6:$J$6)</formula>
    </cfRule>
    <cfRule type="cellIs" dxfId="596" priority="32" stopIfTrue="1" operator="notEqual">
      <formula>SUM($K$6:$M$6)</formula>
    </cfRule>
    <cfRule type="cellIs" dxfId="595" priority="33" stopIfTrue="1" operator="lessThan">
      <formula>$E$7</formula>
    </cfRule>
  </conditionalFormatting>
  <conditionalFormatting sqref="E7">
    <cfRule type="cellIs" dxfId="594" priority="34" stopIfTrue="1" operator="notEqual">
      <formula>SUM($F$7:$J$7)</formula>
    </cfRule>
    <cfRule type="cellIs" dxfId="593" priority="35" stopIfTrue="1" operator="notEqual">
      <formula>SUM($K$7:$M$7)</formula>
    </cfRule>
  </conditionalFormatting>
  <conditionalFormatting sqref="F6">
    <cfRule type="cellIs" dxfId="592" priority="36" stopIfTrue="1" operator="lessThan">
      <formula>$F$7</formula>
    </cfRule>
  </conditionalFormatting>
  <conditionalFormatting sqref="G6">
    <cfRule type="cellIs" dxfId="591" priority="37" stopIfTrue="1" operator="lessThan">
      <formula>$G$7</formula>
    </cfRule>
  </conditionalFormatting>
  <conditionalFormatting sqref="H6">
    <cfRule type="cellIs" dxfId="590" priority="38" stopIfTrue="1" operator="lessThan">
      <formula>$H$7</formula>
    </cfRule>
  </conditionalFormatting>
  <conditionalFormatting sqref="I6">
    <cfRule type="cellIs" dxfId="589" priority="39" stopIfTrue="1" operator="lessThan">
      <formula>$I$7</formula>
    </cfRule>
  </conditionalFormatting>
  <conditionalFormatting sqref="J6">
    <cfRule type="cellIs" dxfId="588" priority="40" stopIfTrue="1" operator="lessThan">
      <formula>$J$7</formula>
    </cfRule>
  </conditionalFormatting>
  <conditionalFormatting sqref="K6">
    <cfRule type="cellIs" dxfId="587" priority="41" stopIfTrue="1" operator="lessThan">
      <formula>$K$7</formula>
    </cfRule>
  </conditionalFormatting>
  <conditionalFormatting sqref="L6">
    <cfRule type="cellIs" dxfId="586" priority="42" stopIfTrue="1" operator="lessThan">
      <formula>$L$7</formula>
    </cfRule>
  </conditionalFormatting>
  <conditionalFormatting sqref="M6">
    <cfRule type="cellIs" dxfId="585" priority="43" stopIfTrue="1" operator="lessThan">
      <formula>$M$7</formula>
    </cfRule>
  </conditionalFormatting>
  <conditionalFormatting sqref="F8">
    <cfRule type="cellIs" dxfId="584" priority="44" stopIfTrue="1" operator="lessThan">
      <formula>$F$9</formula>
    </cfRule>
  </conditionalFormatting>
  <conditionalFormatting sqref="G8">
    <cfRule type="cellIs" dxfId="583" priority="45" stopIfTrue="1" operator="lessThan">
      <formula>$G$9</formula>
    </cfRule>
  </conditionalFormatting>
  <conditionalFormatting sqref="H8">
    <cfRule type="cellIs" dxfId="582" priority="46" stopIfTrue="1" operator="lessThan">
      <formula>$H$9</formula>
    </cfRule>
  </conditionalFormatting>
  <conditionalFormatting sqref="I8">
    <cfRule type="cellIs" dxfId="581" priority="47" stopIfTrue="1" operator="lessThan">
      <formula>$I$9</formula>
    </cfRule>
  </conditionalFormatting>
  <conditionalFormatting sqref="J8">
    <cfRule type="cellIs" dxfId="580" priority="48" stopIfTrue="1" operator="lessThan">
      <formula>$J$9</formula>
    </cfRule>
  </conditionalFormatting>
  <conditionalFormatting sqref="K8">
    <cfRule type="cellIs" dxfId="579" priority="49" stopIfTrue="1" operator="lessThan">
      <formula>$K$9</formula>
    </cfRule>
  </conditionalFormatting>
  <conditionalFormatting sqref="L8">
    <cfRule type="cellIs" dxfId="578" priority="50" stopIfTrue="1" operator="lessThan">
      <formula>$L$9</formula>
    </cfRule>
  </conditionalFormatting>
  <conditionalFormatting sqref="M8">
    <cfRule type="cellIs" dxfId="577" priority="51" stopIfTrue="1" operator="lessThan">
      <formula>$M$9</formula>
    </cfRule>
  </conditionalFormatting>
  <conditionalFormatting sqref="M10">
    <cfRule type="cellIs" dxfId="576" priority="52" stopIfTrue="1" operator="lessThan">
      <formula>$M$11+$M$12</formula>
    </cfRule>
  </conditionalFormatting>
  <conditionalFormatting sqref="F16">
    <cfRule type="cellIs" dxfId="575" priority="53" stopIfTrue="1" operator="lessThan">
      <formula>$F$17+$F$18</formula>
    </cfRule>
  </conditionalFormatting>
  <conditionalFormatting sqref="G16">
    <cfRule type="cellIs" dxfId="574" priority="54" stopIfTrue="1" operator="lessThan">
      <formula>$G$17+$G$18</formula>
    </cfRule>
  </conditionalFormatting>
  <conditionalFormatting sqref="H16">
    <cfRule type="cellIs" dxfId="573" priority="55" stopIfTrue="1" operator="lessThan">
      <formula>$H$17+$H$18</formula>
    </cfRule>
  </conditionalFormatting>
  <conditionalFormatting sqref="I16">
    <cfRule type="cellIs" dxfId="572" priority="56" stopIfTrue="1" operator="lessThan">
      <formula>$I$17+$I$18</formula>
    </cfRule>
  </conditionalFormatting>
  <conditionalFormatting sqref="J16">
    <cfRule type="cellIs" dxfId="571" priority="57" stopIfTrue="1" operator="lessThan">
      <formula>$J$17+$J$18</formula>
    </cfRule>
  </conditionalFormatting>
  <conditionalFormatting sqref="K16">
    <cfRule type="cellIs" dxfId="570" priority="58" stopIfTrue="1" operator="lessThan">
      <formula>$K$17+$K$18</formula>
    </cfRule>
  </conditionalFormatting>
  <conditionalFormatting sqref="L16">
    <cfRule type="cellIs" dxfId="569" priority="59" stopIfTrue="1" operator="lessThan">
      <formula>$L$17+$L$18</formula>
    </cfRule>
  </conditionalFormatting>
  <conditionalFormatting sqref="M16">
    <cfRule type="cellIs" dxfId="568" priority="60" stopIfTrue="1" operator="lessThan">
      <formula>$M$17+$M$18</formula>
    </cfRule>
  </conditionalFormatting>
  <conditionalFormatting sqref="E9">
    <cfRule type="cellIs" dxfId="567" priority="61" stopIfTrue="1" operator="notEqual">
      <formula>SUM($F$9:$J$9)</formula>
    </cfRule>
    <cfRule type="cellIs" dxfId="566" priority="62" stopIfTrue="1" operator="notEqual">
      <formula>SUM($K$9:$M$9)</formula>
    </cfRule>
  </conditionalFormatting>
  <conditionalFormatting sqref="E8">
    <cfRule type="cellIs" dxfId="565" priority="63" stopIfTrue="1" operator="notEqual">
      <formula>SUM($F$8:$J$8)</formula>
    </cfRule>
    <cfRule type="cellIs" dxfId="564" priority="64" stopIfTrue="1" operator="notEqual">
      <formula>SUM($K$8:$M$8)</formula>
    </cfRule>
    <cfRule type="cellIs" dxfId="563" priority="65" stopIfTrue="1" operator="lessThan">
      <formula>$E$9</formula>
    </cfRule>
  </conditionalFormatting>
  <conditionalFormatting sqref="E10">
    <cfRule type="cellIs" dxfId="562" priority="66" stopIfTrue="1" operator="notEqual">
      <formula>SUM($F$10:$J$10)</formula>
    </cfRule>
    <cfRule type="cellIs" dxfId="561" priority="67" stopIfTrue="1" operator="notEqual">
      <formula>SUM($K$10:$M$10)</formula>
    </cfRule>
    <cfRule type="cellIs" dxfId="560" priority="68" stopIfTrue="1" operator="lessThan">
      <formula>$E$11+$E$12</formula>
    </cfRule>
  </conditionalFormatting>
  <conditionalFormatting sqref="E11">
    <cfRule type="cellIs" dxfId="559" priority="69" stopIfTrue="1" operator="notEqual">
      <formula>SUM($F$11:$J$11)</formula>
    </cfRule>
    <cfRule type="cellIs" dxfId="558" priority="70" stopIfTrue="1" operator="notEqual">
      <formula>SUM($K$11:$M$11)</formula>
    </cfRule>
  </conditionalFormatting>
  <conditionalFormatting sqref="E12">
    <cfRule type="cellIs" dxfId="557" priority="71" stopIfTrue="1" operator="notEqual">
      <formula>SUM($F$12:$J$12)</formula>
    </cfRule>
    <cfRule type="cellIs" dxfId="556" priority="72" stopIfTrue="1" operator="notEqual">
      <formula>SUM($K$12:$M$12)</formula>
    </cfRule>
  </conditionalFormatting>
  <conditionalFormatting sqref="E13">
    <cfRule type="cellIs" dxfId="555" priority="73" stopIfTrue="1" operator="notEqual">
      <formula>SUM($F$13:$J$13)</formula>
    </cfRule>
    <cfRule type="cellIs" dxfId="554" priority="74" stopIfTrue="1" operator="notEqual">
      <formula>SUM($K$13:$M$13)</formula>
    </cfRule>
  </conditionalFormatting>
  <conditionalFormatting sqref="E14">
    <cfRule type="cellIs" dxfId="553" priority="75" stopIfTrue="1" operator="notEqual">
      <formula>SUM($F$14:$J$14)</formula>
    </cfRule>
    <cfRule type="cellIs" dxfId="552" priority="76" stopIfTrue="1" operator="notEqual">
      <formula>SUM($K$14:$M$14)</formula>
    </cfRule>
  </conditionalFormatting>
  <conditionalFormatting sqref="E15">
    <cfRule type="cellIs" dxfId="551" priority="77" stopIfTrue="1" operator="notEqual">
      <formula>SUM($F$15:$J$15)</formula>
    </cfRule>
    <cfRule type="cellIs" dxfId="550" priority="78" stopIfTrue="1" operator="notEqual">
      <formula>SUM($K$15:$M$15)</formula>
    </cfRule>
  </conditionalFormatting>
  <conditionalFormatting sqref="E16">
    <cfRule type="cellIs" dxfId="549" priority="79" stopIfTrue="1" operator="notEqual">
      <formula>SUM($F$16:$J$16)</formula>
    </cfRule>
    <cfRule type="cellIs" dxfId="548" priority="80" stopIfTrue="1" operator="notEqual">
      <formula>SUM($K$16:$M$16)</formula>
    </cfRule>
    <cfRule type="cellIs" dxfId="547" priority="81" stopIfTrue="1" operator="lessThan">
      <formula>$E$17+$E$18</formula>
    </cfRule>
  </conditionalFormatting>
  <conditionalFormatting sqref="E17">
    <cfRule type="cellIs" dxfId="546" priority="82" stopIfTrue="1" operator="notEqual">
      <formula>SUM($F$17:$J$17)</formula>
    </cfRule>
    <cfRule type="cellIs" dxfId="545" priority="83" stopIfTrue="1" operator="notEqual">
      <formula>SUM($K$17:$M$17)</formula>
    </cfRule>
  </conditionalFormatting>
  <conditionalFormatting sqref="E18">
    <cfRule type="cellIs" dxfId="544" priority="84" stopIfTrue="1" operator="notEqual">
      <formula>SUM($F$18:$J$18)</formula>
    </cfRule>
    <cfRule type="cellIs" dxfId="543" priority="85" stopIfTrue="1" operator="notEqual">
      <formula>SUM($K$18:$M$18)</formula>
    </cfRule>
  </conditionalFormatting>
  <conditionalFormatting sqref="E19">
    <cfRule type="cellIs" dxfId="542" priority="86" stopIfTrue="1" operator="notEqual">
      <formula>SUM($F$19:$J$19)</formula>
    </cfRule>
    <cfRule type="cellIs" dxfId="541" priority="87" stopIfTrue="1" operator="notEqual">
      <formula>SUM($K$19:$M$19)</formula>
    </cfRule>
  </conditionalFormatting>
  <pageMargins left="0.19685039370078741" right="0.19685039370078741" top="0" bottom="0.78740157480314965" header="0.51181102362204722" footer="0"/>
  <pageSetup paperSize="9" scale="80" orientation="landscape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G39"/>
  <sheetViews>
    <sheetView workbookViewId="0">
      <selection activeCell="D16" sqref="D16"/>
    </sheetView>
  </sheetViews>
  <sheetFormatPr defaultRowHeight="12"/>
  <cols>
    <col min="1" max="1" width="5.85546875" style="89" customWidth="1"/>
    <col min="2" max="2" width="29" style="89" customWidth="1"/>
    <col min="3" max="3" width="14.5703125" style="89" customWidth="1"/>
    <col min="4" max="4" width="14.28515625" style="89" customWidth="1"/>
    <col min="5" max="5" width="13.85546875" style="89" customWidth="1"/>
    <col min="6" max="6" width="16.28515625" style="89" customWidth="1"/>
    <col min="7" max="7" width="12.5703125" style="89" customWidth="1"/>
    <col min="8" max="16384" width="9.140625" style="89"/>
  </cols>
  <sheetData>
    <row r="1" spans="1:7" ht="12.75" customHeight="1">
      <c r="A1" s="419" t="s">
        <v>447</v>
      </c>
      <c r="B1" s="419"/>
      <c r="C1" s="419"/>
      <c r="D1" s="419"/>
      <c r="E1" s="419"/>
      <c r="F1" s="419"/>
      <c r="G1" s="419"/>
    </row>
    <row r="2" spans="1:7" ht="12.75" customHeight="1">
      <c r="A2" s="419" t="s">
        <v>446</v>
      </c>
      <c r="B2" s="419"/>
      <c r="C2" s="419"/>
      <c r="D2" s="419"/>
      <c r="E2" s="419"/>
      <c r="F2" s="419"/>
      <c r="G2" s="419"/>
    </row>
    <row r="3" spans="1:7">
      <c r="B3" s="420" t="s">
        <v>641</v>
      </c>
      <c r="C3" s="420"/>
      <c r="D3" s="111">
        <v>2494</v>
      </c>
      <c r="E3" s="89" t="s">
        <v>640</v>
      </c>
    </row>
    <row r="4" spans="1:7">
      <c r="B4" s="90" t="s">
        <v>642</v>
      </c>
      <c r="C4" s="90"/>
      <c r="D4" s="91"/>
      <c r="E4" s="89" t="s">
        <v>643</v>
      </c>
    </row>
    <row r="5" spans="1:7" ht="5.25" customHeight="1"/>
    <row r="6" spans="1:7">
      <c r="B6" s="419" t="s">
        <v>448</v>
      </c>
      <c r="C6" s="419"/>
      <c r="D6" s="419"/>
      <c r="E6" s="419"/>
    </row>
    <row r="7" spans="1:7" ht="12.75" thickBot="1">
      <c r="B7" s="419" t="s">
        <v>449</v>
      </c>
      <c r="C7" s="419"/>
      <c r="D7" s="419"/>
      <c r="E7" s="419"/>
    </row>
    <row r="8" spans="1:7" ht="17.25" customHeight="1">
      <c r="A8" s="421" t="s">
        <v>644</v>
      </c>
      <c r="B8" s="423" t="s">
        <v>450</v>
      </c>
      <c r="C8" s="423" t="s">
        <v>645</v>
      </c>
      <c r="D8" s="423" t="s">
        <v>452</v>
      </c>
      <c r="E8" s="423" t="s">
        <v>451</v>
      </c>
      <c r="F8" s="423"/>
      <c r="G8" s="425"/>
    </row>
    <row r="9" spans="1:7" ht="51" customHeight="1">
      <c r="A9" s="422"/>
      <c r="B9" s="424"/>
      <c r="C9" s="424"/>
      <c r="D9" s="424"/>
      <c r="E9" s="144" t="s">
        <v>473</v>
      </c>
      <c r="F9" s="144" t="s">
        <v>492</v>
      </c>
      <c r="G9" s="145" t="s">
        <v>493</v>
      </c>
    </row>
    <row r="10" spans="1:7" ht="12.75" thickBot="1">
      <c r="A10" s="146" t="s">
        <v>687</v>
      </c>
      <c r="B10" s="147" t="s">
        <v>688</v>
      </c>
      <c r="C10" s="147">
        <v>1</v>
      </c>
      <c r="D10" s="147">
        <v>2</v>
      </c>
      <c r="E10" s="147">
        <v>3</v>
      </c>
      <c r="F10" s="147">
        <v>4</v>
      </c>
      <c r="G10" s="148">
        <v>5</v>
      </c>
    </row>
    <row r="11" spans="1:7" ht="23.25" customHeight="1">
      <c r="A11" s="149">
        <v>1</v>
      </c>
      <c r="B11" s="150" t="s">
        <v>690</v>
      </c>
      <c r="C11" s="192">
        <v>2494</v>
      </c>
      <c r="D11" s="192">
        <v>2455</v>
      </c>
      <c r="E11" s="192">
        <v>647</v>
      </c>
      <c r="F11" s="192">
        <v>1057</v>
      </c>
      <c r="G11" s="193">
        <v>751</v>
      </c>
    </row>
    <row r="12" spans="1:7" ht="33.75">
      <c r="A12" s="143">
        <v>2</v>
      </c>
      <c r="B12" s="151" t="s">
        <v>759</v>
      </c>
      <c r="C12" s="194">
        <v>693</v>
      </c>
      <c r="D12" s="194">
        <v>689</v>
      </c>
      <c r="E12" s="194">
        <v>592</v>
      </c>
      <c r="F12" s="194">
        <v>84</v>
      </c>
      <c r="G12" s="195">
        <v>13</v>
      </c>
    </row>
    <row r="13" spans="1:7" ht="22.5">
      <c r="A13" s="143">
        <v>3</v>
      </c>
      <c r="B13" s="151" t="s">
        <v>630</v>
      </c>
      <c r="C13" s="194">
        <v>1126</v>
      </c>
      <c r="D13" s="194">
        <v>1120</v>
      </c>
      <c r="E13" s="194">
        <v>47</v>
      </c>
      <c r="F13" s="194">
        <v>925</v>
      </c>
      <c r="G13" s="195">
        <v>148</v>
      </c>
    </row>
    <row r="14" spans="1:7" ht="22.5">
      <c r="A14" s="143">
        <v>4</v>
      </c>
      <c r="B14" s="151" t="s">
        <v>760</v>
      </c>
      <c r="C14" s="194">
        <v>675</v>
      </c>
      <c r="D14" s="194">
        <v>646</v>
      </c>
      <c r="E14" s="194">
        <v>8</v>
      </c>
      <c r="F14" s="194">
        <v>48</v>
      </c>
      <c r="G14" s="195">
        <v>590</v>
      </c>
    </row>
    <row r="15" spans="1:7" ht="3.75" customHeight="1"/>
    <row r="16" spans="1:7">
      <c r="A16" s="152" t="s">
        <v>764</v>
      </c>
      <c r="B16" s="89" t="s">
        <v>761</v>
      </c>
      <c r="C16" s="160"/>
      <c r="D16" s="111">
        <v>679</v>
      </c>
      <c r="E16" s="89" t="s">
        <v>762</v>
      </c>
      <c r="G16" s="160"/>
    </row>
    <row r="17" spans="1:7">
      <c r="B17" s="89" t="s">
        <v>763</v>
      </c>
      <c r="E17" s="89" t="s">
        <v>643</v>
      </c>
    </row>
    <row r="24" spans="1:7" ht="12" customHeight="1"/>
    <row r="25" spans="1:7">
      <c r="B25" s="420" t="s">
        <v>721</v>
      </c>
      <c r="C25" s="420"/>
      <c r="D25" s="111">
        <v>4158</v>
      </c>
      <c r="E25" s="89" t="s">
        <v>640</v>
      </c>
    </row>
    <row r="26" spans="1:7">
      <c r="B26" s="90" t="s">
        <v>453</v>
      </c>
      <c r="C26" s="90"/>
      <c r="D26" s="91"/>
      <c r="E26" s="89" t="s">
        <v>643</v>
      </c>
    </row>
    <row r="27" spans="1:7" ht="5.25" customHeight="1"/>
    <row r="28" spans="1:7">
      <c r="B28" s="419" t="s">
        <v>494</v>
      </c>
      <c r="C28" s="419"/>
      <c r="D28" s="419"/>
      <c r="E28" s="419"/>
    </row>
    <row r="29" spans="1:7" ht="12.75" thickBot="1">
      <c r="B29" s="419" t="s">
        <v>449</v>
      </c>
      <c r="C29" s="419"/>
      <c r="D29" s="419"/>
      <c r="E29" s="419"/>
    </row>
    <row r="30" spans="1:7" ht="17.25" customHeight="1">
      <c r="A30" s="421" t="s">
        <v>644</v>
      </c>
      <c r="B30" s="423" t="s">
        <v>450</v>
      </c>
      <c r="C30" s="423" t="s">
        <v>645</v>
      </c>
      <c r="D30" s="423" t="s">
        <v>452</v>
      </c>
      <c r="E30" s="423" t="s">
        <v>451</v>
      </c>
      <c r="F30" s="423"/>
      <c r="G30" s="425"/>
    </row>
    <row r="31" spans="1:7" ht="51" customHeight="1">
      <c r="A31" s="422"/>
      <c r="B31" s="424"/>
      <c r="C31" s="424"/>
      <c r="D31" s="424"/>
      <c r="E31" s="144" t="s">
        <v>473</v>
      </c>
      <c r="F31" s="144" t="s">
        <v>492</v>
      </c>
      <c r="G31" s="145" t="s">
        <v>493</v>
      </c>
    </row>
    <row r="32" spans="1:7" ht="12.75" thickBot="1">
      <c r="A32" s="146" t="s">
        <v>687</v>
      </c>
      <c r="B32" s="147" t="s">
        <v>688</v>
      </c>
      <c r="C32" s="147">
        <v>1</v>
      </c>
      <c r="D32" s="147">
        <v>2</v>
      </c>
      <c r="E32" s="147">
        <v>3</v>
      </c>
      <c r="F32" s="147">
        <v>4</v>
      </c>
      <c r="G32" s="148">
        <v>5</v>
      </c>
    </row>
    <row r="33" spans="1:7" ht="23.25" customHeight="1">
      <c r="A33" s="149">
        <v>1</v>
      </c>
      <c r="B33" s="150" t="s">
        <v>690</v>
      </c>
      <c r="C33" s="192">
        <v>4158</v>
      </c>
      <c r="D33" s="192">
        <v>4104</v>
      </c>
      <c r="E33" s="192">
        <v>875</v>
      </c>
      <c r="F33" s="192">
        <v>1802</v>
      </c>
      <c r="G33" s="193">
        <v>1427</v>
      </c>
    </row>
    <row r="34" spans="1:7" ht="33.75">
      <c r="A34" s="143">
        <v>2</v>
      </c>
      <c r="B34" s="151" t="s">
        <v>759</v>
      </c>
      <c r="C34" s="194">
        <v>939</v>
      </c>
      <c r="D34" s="194">
        <v>938</v>
      </c>
      <c r="E34" s="194">
        <v>803</v>
      </c>
      <c r="F34" s="194">
        <v>126</v>
      </c>
      <c r="G34" s="195">
        <v>9</v>
      </c>
    </row>
    <row r="35" spans="1:7" ht="22.5">
      <c r="A35" s="143">
        <v>3</v>
      </c>
      <c r="B35" s="151" t="s">
        <v>630</v>
      </c>
      <c r="C35" s="194">
        <v>1904</v>
      </c>
      <c r="D35" s="194">
        <v>1892</v>
      </c>
      <c r="E35" s="194">
        <v>61</v>
      </c>
      <c r="F35" s="194">
        <v>1571</v>
      </c>
      <c r="G35" s="195">
        <v>260</v>
      </c>
    </row>
    <row r="36" spans="1:7" ht="22.5">
      <c r="A36" s="143">
        <v>4</v>
      </c>
      <c r="B36" s="151" t="s">
        <v>760</v>
      </c>
      <c r="C36" s="194">
        <v>1315</v>
      </c>
      <c r="D36" s="194">
        <v>1274</v>
      </c>
      <c r="E36" s="194">
        <v>11</v>
      </c>
      <c r="F36" s="194">
        <v>105</v>
      </c>
      <c r="G36" s="195">
        <v>1158</v>
      </c>
    </row>
    <row r="37" spans="1:7" ht="3.75" customHeight="1"/>
    <row r="38" spans="1:7">
      <c r="A38" s="152" t="s">
        <v>764</v>
      </c>
      <c r="B38" s="89" t="s">
        <v>761</v>
      </c>
      <c r="C38" s="160"/>
      <c r="D38" s="111">
        <v>1084</v>
      </c>
      <c r="E38" s="89" t="s">
        <v>762</v>
      </c>
      <c r="G38" s="160"/>
    </row>
    <row r="39" spans="1:7">
      <c r="B39" s="89" t="s">
        <v>763</v>
      </c>
      <c r="E39" s="89" t="s">
        <v>643</v>
      </c>
    </row>
  </sheetData>
  <mergeCells count="18">
    <mergeCell ref="A30:A31"/>
    <mergeCell ref="B30:B31"/>
    <mergeCell ref="C30:C31"/>
    <mergeCell ref="D30:D31"/>
    <mergeCell ref="B6:E6"/>
    <mergeCell ref="B7:E7"/>
    <mergeCell ref="B29:E29"/>
    <mergeCell ref="E30:G30"/>
    <mergeCell ref="A1:G1"/>
    <mergeCell ref="A2:G2"/>
    <mergeCell ref="B25:C25"/>
    <mergeCell ref="B28:E28"/>
    <mergeCell ref="A8:A9"/>
    <mergeCell ref="B8:B9"/>
    <mergeCell ref="C8:C9"/>
    <mergeCell ref="D8:D9"/>
    <mergeCell ref="E8:G8"/>
    <mergeCell ref="B3:C3"/>
  </mergeCells>
  <phoneticPr fontId="29" type="noConversion"/>
  <conditionalFormatting sqref="D3">
    <cfRule type="cellIs" dxfId="540" priority="1" stopIfTrue="1" operator="notEqual">
      <formula>$C$11</formula>
    </cfRule>
  </conditionalFormatting>
  <conditionalFormatting sqref="C12">
    <cfRule type="cellIs" dxfId="539" priority="2" stopIfTrue="1" operator="lessThan">
      <formula>$D$12</formula>
    </cfRule>
  </conditionalFormatting>
  <conditionalFormatting sqref="C13">
    <cfRule type="cellIs" dxfId="538" priority="3" stopIfTrue="1" operator="lessThan">
      <formula>$D$13</formula>
    </cfRule>
  </conditionalFormatting>
  <conditionalFormatting sqref="C14">
    <cfRule type="cellIs" dxfId="537" priority="4" stopIfTrue="1" operator="lessThan">
      <formula>$D$14</formula>
    </cfRule>
  </conditionalFormatting>
  <conditionalFormatting sqref="C11">
    <cfRule type="cellIs" dxfId="536" priority="5" stopIfTrue="1" operator="notEqual">
      <formula>$D$3</formula>
    </cfRule>
    <cfRule type="cellIs" dxfId="535" priority="6" stopIfTrue="1" operator="lessThan">
      <formula>$D$11</formula>
    </cfRule>
    <cfRule type="cellIs" dxfId="534" priority="7" stopIfTrue="1" operator="notEqual">
      <formula>$C$12+$C$13+$C$14</formula>
    </cfRule>
  </conditionalFormatting>
  <conditionalFormatting sqref="E11">
    <cfRule type="cellIs" dxfId="533" priority="8" stopIfTrue="1" operator="notEqual">
      <formula>$E$12+$E$13+$E$14</formula>
    </cfRule>
  </conditionalFormatting>
  <conditionalFormatting sqref="F11">
    <cfRule type="cellIs" dxfId="532" priority="9" stopIfTrue="1" operator="notEqual">
      <formula>$F$12+$F$13+$F$14</formula>
    </cfRule>
  </conditionalFormatting>
  <conditionalFormatting sqref="G11">
    <cfRule type="cellIs" dxfId="531" priority="10" stopIfTrue="1" operator="notEqual">
      <formula>$G$12+$G$13+$G$14</formula>
    </cfRule>
  </conditionalFormatting>
  <conditionalFormatting sqref="D11">
    <cfRule type="cellIs" dxfId="530" priority="11" stopIfTrue="1" operator="notEqual">
      <formula>$D$12+$D$13+$D$14</formula>
    </cfRule>
    <cfRule type="cellIs" dxfId="529" priority="12" stopIfTrue="1" operator="notEqual">
      <formula>$E$11+$F$11+$G$11</formula>
    </cfRule>
  </conditionalFormatting>
  <conditionalFormatting sqref="D12">
    <cfRule type="cellIs" dxfId="528" priority="13" stopIfTrue="1" operator="notEqual">
      <formula>$E$12+$F$12+$G$12</formula>
    </cfRule>
  </conditionalFormatting>
  <conditionalFormatting sqref="D13">
    <cfRule type="cellIs" dxfId="527" priority="14" stopIfTrue="1" operator="notEqual">
      <formula>$E$13+$F$13+$G$13</formula>
    </cfRule>
  </conditionalFormatting>
  <conditionalFormatting sqref="D14">
    <cfRule type="cellIs" dxfId="526" priority="15" stopIfTrue="1" operator="notEqual">
      <formula>$E$14+$F$14+$G$14</formula>
    </cfRule>
  </conditionalFormatting>
  <conditionalFormatting sqref="D25">
    <cfRule type="cellIs" dxfId="525" priority="16" stopIfTrue="1" operator="notEqual">
      <formula>$C$33</formula>
    </cfRule>
  </conditionalFormatting>
  <conditionalFormatting sqref="C33">
    <cfRule type="cellIs" dxfId="524" priority="17" stopIfTrue="1" operator="notEqual">
      <formula>$D$25</formula>
    </cfRule>
    <cfRule type="cellIs" dxfId="523" priority="18" stopIfTrue="1" operator="lessThan">
      <formula>$D$33</formula>
    </cfRule>
    <cfRule type="cellIs" dxfId="522" priority="19" stopIfTrue="1" operator="notEqual">
      <formula>$C$34+$C$35+$C$36</formula>
    </cfRule>
  </conditionalFormatting>
  <conditionalFormatting sqref="D33">
    <cfRule type="cellIs" dxfId="521" priority="20" stopIfTrue="1" operator="notEqual">
      <formula>$D$34+$D$35+$D$36</formula>
    </cfRule>
    <cfRule type="cellIs" dxfId="520" priority="21" stopIfTrue="1" operator="notEqual">
      <formula>$E$33+$F$33+$G$33</formula>
    </cfRule>
  </conditionalFormatting>
  <conditionalFormatting sqref="E33">
    <cfRule type="cellIs" dxfId="519" priority="22" stopIfTrue="1" operator="notEqual">
      <formula>$E$34+$E$35+$E$36</formula>
    </cfRule>
  </conditionalFormatting>
  <conditionalFormatting sqref="F33">
    <cfRule type="cellIs" dxfId="518" priority="23" stopIfTrue="1" operator="notEqual">
      <formula>$F$34+$F$35+$F$36</formula>
    </cfRule>
  </conditionalFormatting>
  <conditionalFormatting sqref="G33">
    <cfRule type="cellIs" dxfId="517" priority="24" stopIfTrue="1" operator="notEqual">
      <formula>$G$34+$G$35+$G$36</formula>
    </cfRule>
  </conditionalFormatting>
  <conditionalFormatting sqref="C34">
    <cfRule type="cellIs" dxfId="516" priority="25" stopIfTrue="1" operator="lessThan">
      <formula>$D$34</formula>
    </cfRule>
  </conditionalFormatting>
  <conditionalFormatting sqref="C35">
    <cfRule type="cellIs" dxfId="515" priority="26" stopIfTrue="1" operator="lessThan">
      <formula>$D$35</formula>
    </cfRule>
  </conditionalFormatting>
  <conditionalFormatting sqref="C36">
    <cfRule type="cellIs" dxfId="514" priority="27" stopIfTrue="1" operator="lessThan">
      <formula>$D$36</formula>
    </cfRule>
  </conditionalFormatting>
  <conditionalFormatting sqref="D34">
    <cfRule type="cellIs" dxfId="513" priority="28" stopIfTrue="1" operator="notEqual">
      <formula>$E$34+$F$34+$G$34</formula>
    </cfRule>
  </conditionalFormatting>
  <conditionalFormatting sqref="D35">
    <cfRule type="cellIs" dxfId="512" priority="29" stopIfTrue="1" operator="notEqual">
      <formula>$E$35+$F$35+$G$35</formula>
    </cfRule>
  </conditionalFormatting>
  <conditionalFormatting sqref="D36">
    <cfRule type="cellIs" dxfId="511" priority="30" stopIfTrue="1" operator="notEqual">
      <formula>$E$36+$F$36+$G$36</formula>
    </cfRule>
  </conditionalFormatting>
  <conditionalFormatting sqref="D38">
    <cfRule type="cellIs" dxfId="510" priority="31" stopIfTrue="1" operator="greaterThan">
      <formula>$D$33</formula>
    </cfRule>
  </conditionalFormatting>
  <conditionalFormatting sqref="D16">
    <cfRule type="cellIs" dxfId="509" priority="32" stopIfTrue="1" operator="greaterThan">
      <formula>$D$11</formula>
    </cfRule>
  </conditionalFormatting>
  <pageMargins left="0.9055118110236221" right="0" top="0.43307086614173229" bottom="0.19685039370078741" header="0" footer="0.19685039370078741"/>
  <pageSetup paperSize="9" scale="85" orientation="portrait" horizontalDpi="200" verticalDpi="200" r:id="rId1"/>
  <headerFooter alignWithMargins="0">
    <oddFooter>&amp;C9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showZeros="0" topLeftCell="A19" workbookViewId="0">
      <selection activeCell="E27" sqref="E27"/>
    </sheetView>
  </sheetViews>
  <sheetFormatPr defaultRowHeight="12.75"/>
  <cols>
    <col min="1" max="1" width="4.5703125" customWidth="1"/>
    <col min="2" max="2" width="4.7109375" customWidth="1"/>
    <col min="3" max="3" width="44" customWidth="1"/>
    <col min="4" max="4" width="9.140625" customWidth="1"/>
    <col min="5" max="5" width="11.28515625" customWidth="1"/>
    <col min="6" max="10" width="7.7109375" customWidth="1"/>
    <col min="11" max="11" width="13.42578125" customWidth="1"/>
    <col min="12" max="12" width="14.140625" customWidth="1"/>
    <col min="13" max="13" width="12" customWidth="1"/>
    <col min="14" max="14" width="9.140625" hidden="1" customWidth="1"/>
  </cols>
  <sheetData>
    <row r="1" spans="1:14" ht="10.5" customHeight="1">
      <c r="B1" s="61"/>
      <c r="C1" s="61"/>
      <c r="D1" s="61"/>
      <c r="E1" s="61"/>
      <c r="F1" s="61"/>
      <c r="G1" s="61"/>
      <c r="H1" s="61"/>
      <c r="I1" s="61"/>
      <c r="J1" s="61"/>
      <c r="K1" s="426" t="s">
        <v>620</v>
      </c>
      <c r="L1" s="426"/>
      <c r="M1" s="426"/>
    </row>
    <row r="2" spans="1:14" ht="9" customHeight="1">
      <c r="B2" s="61"/>
      <c r="C2" s="61"/>
      <c r="D2" s="61"/>
      <c r="E2" s="61"/>
      <c r="F2" s="61"/>
      <c r="G2" s="61"/>
      <c r="H2" s="61"/>
      <c r="I2" s="61"/>
      <c r="J2" s="61"/>
      <c r="K2" s="426" t="s">
        <v>621</v>
      </c>
      <c r="L2" s="426"/>
      <c r="M2" s="426"/>
      <c r="N2" s="426"/>
    </row>
    <row r="3" spans="1:14" ht="13.5" customHeight="1">
      <c r="B3" s="62"/>
      <c r="C3" s="405" t="s">
        <v>1513</v>
      </c>
      <c r="D3" s="405"/>
      <c r="E3" s="405"/>
      <c r="F3" s="405"/>
      <c r="G3" s="405"/>
      <c r="H3" s="405"/>
      <c r="I3" s="405"/>
      <c r="J3" s="405"/>
      <c r="K3" s="405"/>
      <c r="L3" s="405"/>
      <c r="M3" s="405"/>
    </row>
    <row r="4" spans="1:14" ht="19.5" customHeight="1">
      <c r="B4" s="62"/>
      <c r="C4" s="406" t="s">
        <v>1518</v>
      </c>
      <c r="D4" s="407"/>
      <c r="E4" s="407"/>
      <c r="F4" s="407"/>
      <c r="G4" s="407"/>
      <c r="H4" s="407"/>
      <c r="I4" s="407"/>
      <c r="J4" s="407"/>
      <c r="K4" s="407"/>
      <c r="L4" s="407"/>
      <c r="M4" s="407"/>
    </row>
    <row r="5" spans="1:14" ht="13.5" thickBot="1">
      <c r="B5" s="62"/>
      <c r="C5" s="408" t="s">
        <v>639</v>
      </c>
      <c r="D5" s="408"/>
      <c r="E5" s="408"/>
      <c r="F5" s="408"/>
      <c r="G5" s="408"/>
      <c r="H5" s="408"/>
      <c r="I5" s="408"/>
      <c r="J5" s="408"/>
      <c r="K5" s="408"/>
      <c r="L5" s="408"/>
      <c r="M5" s="408"/>
    </row>
    <row r="6" spans="1:14" ht="40.5" customHeight="1">
      <c r="B6" s="392" t="s">
        <v>671</v>
      </c>
      <c r="C6" s="397" t="s">
        <v>736</v>
      </c>
      <c r="D6" s="400" t="s">
        <v>698</v>
      </c>
      <c r="E6" s="409" t="s">
        <v>445</v>
      </c>
      <c r="F6" s="411" t="s">
        <v>716</v>
      </c>
      <c r="G6" s="412"/>
      <c r="H6" s="412"/>
      <c r="I6" s="412"/>
      <c r="J6" s="412"/>
      <c r="K6" s="413" t="s">
        <v>470</v>
      </c>
      <c r="L6" s="412"/>
      <c r="M6" s="414"/>
    </row>
    <row r="7" spans="1:14" ht="29.25" customHeight="1">
      <c r="B7" s="393"/>
      <c r="C7" s="398"/>
      <c r="D7" s="401"/>
      <c r="E7" s="410"/>
      <c r="F7" s="403" t="s">
        <v>782</v>
      </c>
      <c r="G7" s="395" t="s">
        <v>783</v>
      </c>
      <c r="H7" s="395" t="s">
        <v>784</v>
      </c>
      <c r="I7" s="395" t="s">
        <v>469</v>
      </c>
      <c r="J7" s="396"/>
      <c r="K7" s="415" t="s">
        <v>473</v>
      </c>
      <c r="L7" s="415" t="s">
        <v>471</v>
      </c>
      <c r="M7" s="417" t="s">
        <v>472</v>
      </c>
    </row>
    <row r="8" spans="1:14" ht="23.25" customHeight="1">
      <c r="B8" s="394"/>
      <c r="C8" s="399"/>
      <c r="D8" s="402"/>
      <c r="E8" s="410"/>
      <c r="F8" s="404"/>
      <c r="G8" s="396"/>
      <c r="H8" s="396"/>
      <c r="I8" s="65" t="s">
        <v>465</v>
      </c>
      <c r="J8" s="66" t="s">
        <v>466</v>
      </c>
      <c r="K8" s="416"/>
      <c r="L8" s="416"/>
      <c r="M8" s="418"/>
    </row>
    <row r="9" spans="1:14" ht="13.5" thickBot="1">
      <c r="B9" s="73" t="s">
        <v>687</v>
      </c>
      <c r="C9" s="72" t="s">
        <v>688</v>
      </c>
      <c r="D9" s="76" t="s">
        <v>689</v>
      </c>
      <c r="E9" s="72">
        <v>1</v>
      </c>
      <c r="F9" s="158">
        <v>2</v>
      </c>
      <c r="G9" s="159">
        <v>3</v>
      </c>
      <c r="H9" s="159">
        <v>4</v>
      </c>
      <c r="I9" s="158">
        <v>5</v>
      </c>
      <c r="J9" s="159">
        <v>6</v>
      </c>
      <c r="K9" s="159">
        <v>7</v>
      </c>
      <c r="L9" s="159">
        <v>8</v>
      </c>
      <c r="M9" s="163">
        <v>9</v>
      </c>
    </row>
    <row r="10" spans="1:14" ht="21.75" customHeight="1">
      <c r="B10" s="74" t="s">
        <v>474</v>
      </c>
      <c r="C10" s="139" t="s">
        <v>475</v>
      </c>
      <c r="D10" s="77" t="s">
        <v>767</v>
      </c>
      <c r="E10" s="172">
        <f>'12'!E10+'14'!E10</f>
        <v>45</v>
      </c>
      <c r="F10" s="231">
        <f>'12'!F10+'14'!F10</f>
        <v>2</v>
      </c>
      <c r="G10" s="114">
        <f>'12'!G10+'14'!G10</f>
        <v>9</v>
      </c>
      <c r="H10" s="114">
        <f>'12'!H10+'14'!H10</f>
        <v>28</v>
      </c>
      <c r="I10" s="114">
        <f>'12'!I10+'14'!I10</f>
        <v>1</v>
      </c>
      <c r="J10" s="114">
        <f>'12'!J10+'14'!J10</f>
        <v>5</v>
      </c>
      <c r="K10" s="114">
        <f>'12'!K10+'14'!K10</f>
        <v>17</v>
      </c>
      <c r="L10" s="114">
        <f>'12'!L10+'14'!L10</f>
        <v>11</v>
      </c>
      <c r="M10" s="232">
        <f>'12'!M10+'14'!M10</f>
        <v>17</v>
      </c>
    </row>
    <row r="11" spans="1:14" ht="32.25" customHeight="1">
      <c r="B11" s="74" t="s">
        <v>717</v>
      </c>
      <c r="C11" s="140" t="s">
        <v>590</v>
      </c>
      <c r="D11" s="78" t="s">
        <v>768</v>
      </c>
      <c r="E11" s="176">
        <f>'12'!E11+'14'!E11</f>
        <v>2</v>
      </c>
      <c r="F11" s="117">
        <f>'12'!F11+'14'!F11</f>
        <v>0</v>
      </c>
      <c r="G11" s="118">
        <f>'12'!G11+'14'!G11</f>
        <v>0</v>
      </c>
      <c r="H11" s="118">
        <f>'12'!H11+'14'!H11</f>
        <v>2</v>
      </c>
      <c r="I11" s="118">
        <f>'12'!I11+'14'!I11</f>
        <v>0</v>
      </c>
      <c r="J11" s="118">
        <f>'12'!J11+'14'!J11</f>
        <v>0</v>
      </c>
      <c r="K11" s="118">
        <f>'12'!K11+'14'!K11</f>
        <v>1</v>
      </c>
      <c r="L11" s="118">
        <f>'12'!L11+'14'!L11</f>
        <v>1</v>
      </c>
      <c r="M11" s="119">
        <f>'12'!M11+'14'!M11</f>
        <v>0</v>
      </c>
    </row>
    <row r="12" spans="1:14" ht="21" customHeight="1" thickBot="1">
      <c r="B12" s="74" t="s">
        <v>718</v>
      </c>
      <c r="C12" s="140" t="s">
        <v>476</v>
      </c>
      <c r="D12" s="78" t="s">
        <v>769</v>
      </c>
      <c r="E12" s="176">
        <f>'12'!E12+'14'!E12</f>
        <v>15</v>
      </c>
      <c r="F12" s="117">
        <f>'12'!F12+'14'!F12</f>
        <v>2</v>
      </c>
      <c r="G12" s="118">
        <f>'12'!G12+'14'!G12</f>
        <v>6</v>
      </c>
      <c r="H12" s="118">
        <f>'12'!H12+'14'!H12</f>
        <v>5</v>
      </c>
      <c r="I12" s="118">
        <f>'12'!I12+'14'!I12</f>
        <v>1</v>
      </c>
      <c r="J12" s="118">
        <f>'12'!J12+'14'!J12</f>
        <v>1</v>
      </c>
      <c r="K12" s="118">
        <f>'12'!K12+'14'!K12</f>
        <v>15</v>
      </c>
      <c r="L12" s="118">
        <f>'12'!L12+'14'!L12</f>
        <v>0</v>
      </c>
      <c r="M12" s="119">
        <f>'12'!M12+'14'!M12</f>
        <v>0</v>
      </c>
    </row>
    <row r="13" spans="1:14" ht="20.25" customHeight="1" thickBot="1">
      <c r="B13" s="74" t="s">
        <v>477</v>
      </c>
      <c r="C13" s="140" t="s">
        <v>727</v>
      </c>
      <c r="D13" s="78" t="s">
        <v>454</v>
      </c>
      <c r="E13" s="112">
        <f>'12'!E13+'14'!E13</f>
        <v>240</v>
      </c>
      <c r="F13" s="117">
        <f>'12'!F13+'14'!F13</f>
        <v>3</v>
      </c>
      <c r="G13" s="118">
        <f>'12'!G13+'14'!G13</f>
        <v>46</v>
      </c>
      <c r="H13" s="118">
        <f>'12'!H13+'14'!H13</f>
        <v>156</v>
      </c>
      <c r="I13" s="118">
        <f>'12'!I13+'14'!I13</f>
        <v>13</v>
      </c>
      <c r="J13" s="118">
        <f>'12'!J13+'14'!J13</f>
        <v>22</v>
      </c>
      <c r="K13" s="118">
        <f>'12'!K13+'14'!K13</f>
        <v>167</v>
      </c>
      <c r="L13" s="118">
        <f>'12'!L13+'14'!L13</f>
        <v>50</v>
      </c>
      <c r="M13" s="119">
        <f>'12'!M13+'14'!M13</f>
        <v>23</v>
      </c>
    </row>
    <row r="14" spans="1:14" ht="21" customHeight="1" thickBot="1">
      <c r="A14" s="224">
        <v>10</v>
      </c>
      <c r="B14" s="74" t="s">
        <v>478</v>
      </c>
      <c r="C14" s="140" t="s">
        <v>618</v>
      </c>
      <c r="D14" s="78" t="s">
        <v>770</v>
      </c>
      <c r="E14" s="112">
        <f>'12'!E14+'14'!E14</f>
        <v>203</v>
      </c>
      <c r="F14" s="117">
        <f>'12'!F14+'14'!F14</f>
        <v>2</v>
      </c>
      <c r="G14" s="118">
        <f>'12'!G14+'14'!G14</f>
        <v>41</v>
      </c>
      <c r="H14" s="118">
        <f>'12'!H14+'14'!H14</f>
        <v>132</v>
      </c>
      <c r="I14" s="118">
        <f>'12'!I14+'14'!I14</f>
        <v>12</v>
      </c>
      <c r="J14" s="118">
        <f>'12'!J14+'14'!J14</f>
        <v>16</v>
      </c>
      <c r="K14" s="118">
        <f>'12'!K14+'14'!K14</f>
        <v>155</v>
      </c>
      <c r="L14" s="118">
        <f>'12'!L14+'14'!L14</f>
        <v>39</v>
      </c>
      <c r="M14" s="119">
        <f>'12'!M14+'14'!M14</f>
        <v>9</v>
      </c>
    </row>
    <row r="15" spans="1:14" ht="42" customHeight="1" thickBot="1">
      <c r="B15" s="74" t="s">
        <v>479</v>
      </c>
      <c r="C15" s="140" t="s">
        <v>591</v>
      </c>
      <c r="D15" s="78" t="s">
        <v>480</v>
      </c>
      <c r="E15" s="112">
        <f>'12'!E15+'14'!E15</f>
        <v>72</v>
      </c>
      <c r="F15" s="117">
        <f>'12'!F15+'14'!F15</f>
        <v>2</v>
      </c>
      <c r="G15" s="118">
        <f>'12'!G15+'14'!G15</f>
        <v>11</v>
      </c>
      <c r="H15" s="118">
        <f>'12'!H15+'14'!H15</f>
        <v>49</v>
      </c>
      <c r="I15" s="118">
        <f>'12'!I15+'14'!I15</f>
        <v>1</v>
      </c>
      <c r="J15" s="118">
        <f>'12'!J15+'14'!J15</f>
        <v>9</v>
      </c>
      <c r="K15" s="118">
        <f>'12'!K15+'14'!K15</f>
        <v>48</v>
      </c>
      <c r="L15" s="118">
        <f>'12'!L15+'14'!L15</f>
        <v>20</v>
      </c>
      <c r="M15" s="119">
        <f>'12'!M15+'14'!M15</f>
        <v>4</v>
      </c>
    </row>
    <row r="16" spans="1:14" ht="30.75" customHeight="1" thickBot="1">
      <c r="B16" s="74" t="s">
        <v>481</v>
      </c>
      <c r="C16" s="140" t="s">
        <v>720</v>
      </c>
      <c r="D16" s="79" t="s">
        <v>663</v>
      </c>
      <c r="E16" s="112">
        <f>'12'!E16+'14'!E16</f>
        <v>408</v>
      </c>
      <c r="F16" s="117">
        <f>'12'!F16+'14'!F16</f>
        <v>10</v>
      </c>
      <c r="G16" s="118">
        <f>'12'!G16+'14'!G16</f>
        <v>35</v>
      </c>
      <c r="H16" s="118">
        <f>'12'!H16+'14'!H16</f>
        <v>297</v>
      </c>
      <c r="I16" s="118">
        <f>'12'!I16+'14'!I16</f>
        <v>30</v>
      </c>
      <c r="J16" s="118">
        <f>'12'!J16+'14'!J16</f>
        <v>36</v>
      </c>
      <c r="K16" s="118">
        <f>'12'!K16+'14'!K16</f>
        <v>99</v>
      </c>
      <c r="L16" s="118">
        <f>'12'!L16+'14'!L16</f>
        <v>298</v>
      </c>
      <c r="M16" s="119">
        <f>'12'!M16+'14'!M16</f>
        <v>11</v>
      </c>
    </row>
    <row r="17" spans="2:14" ht="33.75" customHeight="1" thickBot="1">
      <c r="B17" s="74" t="s">
        <v>678</v>
      </c>
      <c r="C17" s="140" t="s">
        <v>722</v>
      </c>
      <c r="D17" s="79" t="s">
        <v>664</v>
      </c>
      <c r="E17" s="112">
        <f>'12'!E17+'14'!E17</f>
        <v>300</v>
      </c>
      <c r="F17" s="117">
        <f>'12'!F17+'14'!F17</f>
        <v>3</v>
      </c>
      <c r="G17" s="118">
        <f>'12'!G17+'14'!G17</f>
        <v>21</v>
      </c>
      <c r="H17" s="118">
        <f>'12'!H17+'14'!H17</f>
        <v>224</v>
      </c>
      <c r="I17" s="118">
        <f>'12'!I17+'14'!I17</f>
        <v>22</v>
      </c>
      <c r="J17" s="118">
        <f>'12'!J17+'14'!J17</f>
        <v>30</v>
      </c>
      <c r="K17" s="118">
        <f>'12'!K17+'14'!K17</f>
        <v>52</v>
      </c>
      <c r="L17" s="118">
        <f>'12'!L17+'14'!L17</f>
        <v>247</v>
      </c>
      <c r="M17" s="119">
        <f>'12'!M17+'14'!M17</f>
        <v>1</v>
      </c>
    </row>
    <row r="18" spans="2:14" ht="20.100000000000001" customHeight="1">
      <c r="B18" s="74" t="s">
        <v>728</v>
      </c>
      <c r="C18" s="140" t="s">
        <v>729</v>
      </c>
      <c r="D18" s="79" t="s">
        <v>719</v>
      </c>
      <c r="E18" s="112">
        <f>'12'!E18+'14'!E18</f>
        <v>32</v>
      </c>
      <c r="F18" s="117">
        <f>'12'!F18+'14'!F18</f>
        <v>2</v>
      </c>
      <c r="G18" s="118">
        <f>'12'!G18+'14'!G18</f>
        <v>2</v>
      </c>
      <c r="H18" s="118">
        <f>'12'!H18+'14'!H18</f>
        <v>21</v>
      </c>
      <c r="I18" s="118">
        <f>'12'!I18+'14'!I18</f>
        <v>4</v>
      </c>
      <c r="J18" s="118">
        <f>'12'!J18+'14'!J18</f>
        <v>3</v>
      </c>
      <c r="K18" s="118">
        <f>'12'!K18+'14'!K18</f>
        <v>10</v>
      </c>
      <c r="L18" s="118">
        <f>'12'!L18+'14'!L18</f>
        <v>15</v>
      </c>
      <c r="M18" s="119">
        <f>'12'!M18+'14'!M18</f>
        <v>7</v>
      </c>
    </row>
    <row r="19" spans="2:14" ht="20.100000000000001" customHeight="1">
      <c r="B19" s="74" t="s">
        <v>482</v>
      </c>
      <c r="C19" s="140" t="s">
        <v>665</v>
      </c>
      <c r="D19" s="79" t="s">
        <v>666</v>
      </c>
      <c r="E19" s="116">
        <f>'12'!E19+'14'!E19</f>
        <v>1443</v>
      </c>
      <c r="F19" s="117">
        <f>'12'!F19+'14'!F19</f>
        <v>4</v>
      </c>
      <c r="G19" s="118">
        <f>'12'!G19+'14'!G19</f>
        <v>177</v>
      </c>
      <c r="H19" s="118">
        <f>'12'!H19+'14'!H19</f>
        <v>1052</v>
      </c>
      <c r="I19" s="118">
        <f>'12'!I19+'14'!I19</f>
        <v>85</v>
      </c>
      <c r="J19" s="118">
        <f>'12'!J19+'14'!J19</f>
        <v>125</v>
      </c>
      <c r="K19" s="118">
        <f>'12'!K19+'14'!K19</f>
        <v>419</v>
      </c>
      <c r="L19" s="118">
        <f>'12'!L19+'14'!L19</f>
        <v>760</v>
      </c>
      <c r="M19" s="119">
        <f>'12'!M19+'14'!M19</f>
        <v>264</v>
      </c>
    </row>
    <row r="20" spans="2:14" ht="30.95" customHeight="1">
      <c r="B20" s="74" t="s">
        <v>730</v>
      </c>
      <c r="C20" s="140" t="s">
        <v>483</v>
      </c>
      <c r="D20" s="79" t="s">
        <v>771</v>
      </c>
      <c r="E20" s="116">
        <f>'12'!E20+'14'!E20</f>
        <v>5</v>
      </c>
      <c r="F20" s="117">
        <f>'12'!F20+'14'!F20</f>
        <v>0</v>
      </c>
      <c r="G20" s="118">
        <f>'12'!G20+'14'!G20</f>
        <v>0</v>
      </c>
      <c r="H20" s="118">
        <f>'12'!H20+'14'!H20</f>
        <v>4</v>
      </c>
      <c r="I20" s="118">
        <f>'12'!I20+'14'!I20</f>
        <v>1</v>
      </c>
      <c r="J20" s="118">
        <f>'12'!J20+'14'!J20</f>
        <v>0</v>
      </c>
      <c r="K20" s="118">
        <f>'12'!K20+'14'!K20</f>
        <v>2</v>
      </c>
      <c r="L20" s="118">
        <f>'12'!L20+'14'!L20</f>
        <v>3</v>
      </c>
      <c r="M20" s="119">
        <f>'12'!M20+'14'!M20</f>
        <v>0</v>
      </c>
    </row>
    <row r="21" spans="2:14" ht="20.100000000000001" customHeight="1">
      <c r="B21" s="74" t="s">
        <v>484</v>
      </c>
      <c r="C21" s="140" t="s">
        <v>592</v>
      </c>
      <c r="D21" s="78" t="s">
        <v>772</v>
      </c>
      <c r="E21" s="116">
        <f>'12'!E21+'14'!E21</f>
        <v>76</v>
      </c>
      <c r="F21" s="117">
        <f>'12'!F21+'14'!F21</f>
        <v>0</v>
      </c>
      <c r="G21" s="118">
        <f>'12'!G21+'14'!G21</f>
        <v>2</v>
      </c>
      <c r="H21" s="118">
        <f>'12'!H21+'14'!H21</f>
        <v>47</v>
      </c>
      <c r="I21" s="118">
        <f>'12'!I21+'14'!I21</f>
        <v>10</v>
      </c>
      <c r="J21" s="118">
        <f>'12'!J21+'14'!J21</f>
        <v>17</v>
      </c>
      <c r="K21" s="118">
        <f>'12'!K21+'14'!K21</f>
        <v>5</v>
      </c>
      <c r="L21" s="118">
        <f>'12'!L21+'14'!L21</f>
        <v>43</v>
      </c>
      <c r="M21" s="119">
        <f>'12'!M21+'14'!M21</f>
        <v>28</v>
      </c>
    </row>
    <row r="22" spans="2:14" ht="20.100000000000001" customHeight="1">
      <c r="B22" s="74" t="s">
        <v>485</v>
      </c>
      <c r="C22" s="140" t="s">
        <v>593</v>
      </c>
      <c r="D22" s="79" t="s">
        <v>773</v>
      </c>
      <c r="E22" s="116">
        <f>'12'!E22+'14'!E22</f>
        <v>1045</v>
      </c>
      <c r="F22" s="117">
        <f>'12'!F22+'14'!F22</f>
        <v>3</v>
      </c>
      <c r="G22" s="118">
        <f>'12'!G22+'14'!G22</f>
        <v>81</v>
      </c>
      <c r="H22" s="118">
        <f>'12'!H22+'14'!H22</f>
        <v>801</v>
      </c>
      <c r="I22" s="118">
        <f>'12'!I22+'14'!I22</f>
        <v>64</v>
      </c>
      <c r="J22" s="118">
        <f>'12'!J22+'14'!J22</f>
        <v>96</v>
      </c>
      <c r="K22" s="118">
        <f>'12'!K22+'14'!K22</f>
        <v>175</v>
      </c>
      <c r="L22" s="118">
        <f>'12'!L22+'14'!L22</f>
        <v>668</v>
      </c>
      <c r="M22" s="119">
        <f>'12'!M22+'14'!M22</f>
        <v>202</v>
      </c>
    </row>
    <row r="23" spans="2:14" ht="20.100000000000001" customHeight="1" thickBot="1">
      <c r="B23" s="74" t="s">
        <v>1510</v>
      </c>
      <c r="C23" s="140" t="s">
        <v>1517</v>
      </c>
      <c r="D23" s="79" t="s">
        <v>1511</v>
      </c>
      <c r="E23" s="116">
        <f>'12'!E23+'14'!E23</f>
        <v>229</v>
      </c>
      <c r="F23" s="117">
        <f>'12'!F23+'14'!F23</f>
        <v>0</v>
      </c>
      <c r="G23" s="118">
        <f>'12'!G23+'14'!G23</f>
        <v>83</v>
      </c>
      <c r="H23" s="118">
        <f>'12'!H23+'14'!H23</f>
        <v>145</v>
      </c>
      <c r="I23" s="118">
        <f>'12'!I23+'14'!I23</f>
        <v>0</v>
      </c>
      <c r="J23" s="118">
        <f>'12'!J23+'14'!J23</f>
        <v>1</v>
      </c>
      <c r="K23" s="118">
        <f>'12'!K23+'14'!K23</f>
        <v>229</v>
      </c>
      <c r="L23" s="118">
        <f>'12'!L23+'14'!L23</f>
        <v>0</v>
      </c>
      <c r="M23" s="119">
        <f>'12'!M23+'14'!M23</f>
        <v>0</v>
      </c>
    </row>
    <row r="24" spans="2:14" ht="20.100000000000001" customHeight="1" thickBot="1">
      <c r="B24" s="74" t="s">
        <v>486</v>
      </c>
      <c r="C24" s="140" t="s">
        <v>667</v>
      </c>
      <c r="D24" s="79" t="s">
        <v>668</v>
      </c>
      <c r="E24" s="112">
        <f>'12'!E24+'14'!E24</f>
        <v>926</v>
      </c>
      <c r="F24" s="117">
        <f>'12'!F24+'14'!F24</f>
        <v>44</v>
      </c>
      <c r="G24" s="118">
        <f>'12'!G24+'14'!G24</f>
        <v>263</v>
      </c>
      <c r="H24" s="118">
        <f>'12'!H24+'14'!H24</f>
        <v>503</v>
      </c>
      <c r="I24" s="118">
        <f>'12'!I24+'14'!I24</f>
        <v>46</v>
      </c>
      <c r="J24" s="118">
        <f>'12'!J24+'14'!J24</f>
        <v>70</v>
      </c>
      <c r="K24" s="118">
        <f>'12'!K24+'14'!K24</f>
        <v>295</v>
      </c>
      <c r="L24" s="118">
        <f>'12'!L24+'14'!L24</f>
        <v>410</v>
      </c>
      <c r="M24" s="119">
        <f>'12'!M24+'14'!M24</f>
        <v>221</v>
      </c>
    </row>
    <row r="25" spans="2:14" ht="20.100000000000001" customHeight="1" thickBot="1">
      <c r="B25" s="74" t="s">
        <v>731</v>
      </c>
      <c r="C25" s="140" t="s">
        <v>487</v>
      </c>
      <c r="D25" s="79" t="s">
        <v>774</v>
      </c>
      <c r="E25" s="112">
        <f>'12'!E25+'14'!E25</f>
        <v>326</v>
      </c>
      <c r="F25" s="117">
        <f>'12'!F25+'14'!F25</f>
        <v>21</v>
      </c>
      <c r="G25" s="118">
        <f>'12'!G25+'14'!G25</f>
        <v>127</v>
      </c>
      <c r="H25" s="118">
        <f>'12'!H25+'14'!H25</f>
        <v>140</v>
      </c>
      <c r="I25" s="118">
        <f>'12'!I25+'14'!I25</f>
        <v>12</v>
      </c>
      <c r="J25" s="118">
        <f>'12'!J25+'14'!J25</f>
        <v>26</v>
      </c>
      <c r="K25" s="118">
        <f>'12'!K25+'14'!K25</f>
        <v>179</v>
      </c>
      <c r="L25" s="118">
        <f>'12'!L25+'14'!L25</f>
        <v>110</v>
      </c>
      <c r="M25" s="119">
        <f>'12'!M25+'14'!M25</f>
        <v>37</v>
      </c>
      <c r="N25" s="232">
        <f>'12'!N25+'14'!N25</f>
        <v>0</v>
      </c>
    </row>
    <row r="26" spans="2:14" ht="20.100000000000001" customHeight="1" thickBot="1">
      <c r="B26" s="74" t="s">
        <v>488</v>
      </c>
      <c r="C26" s="140" t="s">
        <v>669</v>
      </c>
      <c r="D26" s="79" t="s">
        <v>670</v>
      </c>
      <c r="E26" s="112">
        <f>'12'!E26+'14'!E26</f>
        <v>270</v>
      </c>
      <c r="F26" s="117">
        <f>'12'!F26+'14'!F26</f>
        <v>9</v>
      </c>
      <c r="G26" s="118">
        <f>'12'!G26+'14'!G26</f>
        <v>37</v>
      </c>
      <c r="H26" s="118">
        <f>'12'!H26+'14'!H26</f>
        <v>180</v>
      </c>
      <c r="I26" s="118">
        <f>'12'!I26+'14'!I26</f>
        <v>19</v>
      </c>
      <c r="J26" s="118">
        <f>'12'!J26+'14'!J26</f>
        <v>25</v>
      </c>
      <c r="K26" s="118">
        <f>'12'!K26+'14'!K26</f>
        <v>45</v>
      </c>
      <c r="L26" s="118">
        <f>'12'!L26+'14'!L26</f>
        <v>98</v>
      </c>
      <c r="M26" s="119">
        <f>'12'!M26+'14'!M26</f>
        <v>127</v>
      </c>
    </row>
    <row r="27" spans="2:14" ht="21" customHeight="1" thickBot="1">
      <c r="B27" s="74" t="s">
        <v>489</v>
      </c>
      <c r="C27" s="140" t="s">
        <v>765</v>
      </c>
      <c r="D27" s="80" t="s">
        <v>775</v>
      </c>
      <c r="E27" s="112">
        <f>'12'!E27+'14'!E27</f>
        <v>209</v>
      </c>
      <c r="F27" s="117">
        <f>'12'!F27+'14'!F27</f>
        <v>9</v>
      </c>
      <c r="G27" s="118">
        <f>'12'!G27+'14'!G27</f>
        <v>60</v>
      </c>
      <c r="H27" s="118">
        <f>'12'!H27+'14'!H27</f>
        <v>105</v>
      </c>
      <c r="I27" s="118">
        <f>'12'!I27+'14'!I27</f>
        <v>14</v>
      </c>
      <c r="J27" s="118">
        <f>'12'!J27+'14'!J27</f>
        <v>21</v>
      </c>
      <c r="K27" s="118">
        <f>'12'!K27+'14'!K27</f>
        <v>1</v>
      </c>
      <c r="L27" s="118">
        <f>'12'!L27+'14'!L27</f>
        <v>163</v>
      </c>
      <c r="M27" s="119">
        <f>'12'!M27+'14'!M27</f>
        <v>45</v>
      </c>
    </row>
    <row r="28" spans="2:14" ht="20.25" customHeight="1" thickBot="1">
      <c r="B28" s="74" t="s">
        <v>732</v>
      </c>
      <c r="C28" s="140" t="s">
        <v>766</v>
      </c>
      <c r="D28" s="67" t="s">
        <v>776</v>
      </c>
      <c r="E28" s="233">
        <f>'12'!E28+'14'!E28</f>
        <v>208</v>
      </c>
      <c r="F28" s="234">
        <f>'12'!F28+'14'!F28</f>
        <v>9</v>
      </c>
      <c r="G28" s="235">
        <f>'12'!G28+'14'!G28</f>
        <v>60</v>
      </c>
      <c r="H28" s="236">
        <f>'12'!H28+'14'!H28</f>
        <v>104</v>
      </c>
      <c r="I28" s="235">
        <f>'12'!I28+'14'!I28</f>
        <v>14</v>
      </c>
      <c r="J28" s="235">
        <f>'12'!J28+'14'!J28</f>
        <v>21</v>
      </c>
      <c r="K28" s="235">
        <f>'12'!K28+'14'!K28</f>
        <v>1</v>
      </c>
      <c r="L28" s="235">
        <f>'12'!L28+'14'!L28</f>
        <v>162</v>
      </c>
      <c r="M28" s="237">
        <f>'12'!M28+'14'!M28</f>
        <v>45</v>
      </c>
    </row>
  </sheetData>
  <mergeCells count="18">
    <mergeCell ref="B6:B8"/>
    <mergeCell ref="C6:C8"/>
    <mergeCell ref="D6:D8"/>
    <mergeCell ref="E6:E8"/>
    <mergeCell ref="F6:J6"/>
    <mergeCell ref="F7:F8"/>
    <mergeCell ref="K1:M1"/>
    <mergeCell ref="K2:N2"/>
    <mergeCell ref="G7:G8"/>
    <mergeCell ref="H7:H8"/>
    <mergeCell ref="I7:J7"/>
    <mergeCell ref="K7:K8"/>
    <mergeCell ref="L7:L8"/>
    <mergeCell ref="M7:M8"/>
    <mergeCell ref="C3:M3"/>
    <mergeCell ref="C4:M4"/>
    <mergeCell ref="C5:M5"/>
    <mergeCell ref="K6:M6"/>
  </mergeCells>
  <conditionalFormatting sqref="E12">
    <cfRule type="cellIs" dxfId="508" priority="24" stopIfTrue="1" operator="notEqual">
      <formula>SUM($F$12:$J$12)</formula>
    </cfRule>
    <cfRule type="cellIs" dxfId="507" priority="25" stopIfTrue="1" operator="notEqual">
      <formula>SUM($K$12:$M$12)</formula>
    </cfRule>
  </conditionalFormatting>
  <conditionalFormatting sqref="E14">
    <cfRule type="cellIs" dxfId="506" priority="26" stopIfTrue="1" operator="notEqual">
      <formula>SUM($F$14:$J$14)</formula>
    </cfRule>
    <cfRule type="cellIs" dxfId="505" priority="27" stopIfTrue="1" operator="notEqual">
      <formula>SUM($K$14:$M$14)</formula>
    </cfRule>
  </conditionalFormatting>
  <conditionalFormatting sqref="E15">
    <cfRule type="cellIs" dxfId="504" priority="28" stopIfTrue="1" operator="notEqual">
      <formula>SUM($F$15:$J$15)</formula>
    </cfRule>
    <cfRule type="cellIs" dxfId="503" priority="29" stopIfTrue="1" operator="notEqual">
      <formula>SUM($K$15:$M$15)</formula>
    </cfRule>
  </conditionalFormatting>
  <conditionalFormatting sqref="E16">
    <cfRule type="cellIs" dxfId="502" priority="30" stopIfTrue="1" operator="notEqual">
      <formula>SUM($F$16:$J$16)</formula>
    </cfRule>
    <cfRule type="cellIs" dxfId="501" priority="31" stopIfTrue="1" operator="notEqual">
      <formula>SUM($K$16:$M$16)</formula>
    </cfRule>
    <cfRule type="cellIs" dxfId="500" priority="32" stopIfTrue="1" operator="lessThan">
      <formula>$E$17+$E$18</formula>
    </cfRule>
  </conditionalFormatting>
  <conditionalFormatting sqref="E17">
    <cfRule type="cellIs" dxfId="499" priority="33" stopIfTrue="1" operator="notEqual">
      <formula>SUM($F$17:$J$17)</formula>
    </cfRule>
    <cfRule type="cellIs" dxfId="498" priority="34" stopIfTrue="1" operator="notEqual">
      <formula>SUM($K$17:$M$17)</formula>
    </cfRule>
  </conditionalFormatting>
  <conditionalFormatting sqref="E18">
    <cfRule type="cellIs" dxfId="497" priority="35" stopIfTrue="1" operator="notEqual">
      <formula>SUM($F$18:$J$18)</formula>
    </cfRule>
    <cfRule type="cellIs" dxfId="496" priority="36" stopIfTrue="1" operator="notEqual">
      <formula>SUM($K$18:$M$18)</formula>
    </cfRule>
  </conditionalFormatting>
  <conditionalFormatting sqref="E24">
    <cfRule type="cellIs" dxfId="495" priority="46" stopIfTrue="1" operator="notEqual">
      <formula>SUM($F$24:$J$24)</formula>
    </cfRule>
    <cfRule type="cellIs" dxfId="494" priority="47" stopIfTrue="1" operator="notEqual">
      <formula>SUM($K$24:$M$24)</formula>
    </cfRule>
    <cfRule type="cellIs" dxfId="493" priority="48" stopIfTrue="1" operator="lessThan">
      <formula>$E$25</formula>
    </cfRule>
  </conditionalFormatting>
  <conditionalFormatting sqref="E25">
    <cfRule type="cellIs" dxfId="492" priority="49" stopIfTrue="1" operator="notEqual">
      <formula>SUM($F$25:$J$25)</formula>
    </cfRule>
    <cfRule type="cellIs" dxfId="491" priority="50" stopIfTrue="1" operator="notEqual">
      <formula>SUM($K$25:$M$25)</formula>
    </cfRule>
  </conditionalFormatting>
  <conditionalFormatting sqref="E26">
    <cfRule type="cellIs" dxfId="490" priority="51" stopIfTrue="1" operator="notEqual">
      <formula>SUM($F$26:$J$26)</formula>
    </cfRule>
    <cfRule type="cellIs" dxfId="489" priority="52" stopIfTrue="1" operator="notEqual">
      <formula>SUM($K$26:$M$26)</formula>
    </cfRule>
  </conditionalFormatting>
  <conditionalFormatting sqref="E27">
    <cfRule type="cellIs" dxfId="488" priority="53" stopIfTrue="1" operator="notEqual">
      <formula>SUM($F$27:$J$27)</formula>
    </cfRule>
    <cfRule type="cellIs" dxfId="487" priority="54" stopIfTrue="1" operator="notEqual">
      <formula>SUM($K$27:$M$27)</formula>
    </cfRule>
    <cfRule type="cellIs" dxfId="486" priority="55" stopIfTrue="1" operator="lessThan">
      <formula>$E$28</formula>
    </cfRule>
  </conditionalFormatting>
  <conditionalFormatting sqref="E13">
    <cfRule type="cellIs" dxfId="485" priority="56" stopIfTrue="1" operator="notEqual">
      <formula>SUM($F$13:$J$13)</formula>
    </cfRule>
    <cfRule type="cellIs" dxfId="484" priority="57" stopIfTrue="1" operator="notEqual">
      <formula>SUM($K$13:$M$13)</formula>
    </cfRule>
    <cfRule type="cellIs" dxfId="483" priority="58" stopIfTrue="1" operator="lessThan">
      <formula>$E$14</formula>
    </cfRule>
  </conditionalFormatting>
  <conditionalFormatting sqref="E28">
    <cfRule type="cellIs" dxfId="482" priority="59" stopIfTrue="1" operator="notEqual">
      <formula>SUM($F$28:$J$28)</formula>
    </cfRule>
    <cfRule type="cellIs" dxfId="481" priority="60" stopIfTrue="1" operator="notEqual">
      <formula>SUM($K$28:$M$28)</formula>
    </cfRule>
  </conditionalFormatting>
  <conditionalFormatting sqref="E20">
    <cfRule type="cellIs" dxfId="480" priority="17" stopIfTrue="1" operator="notEqual">
      <formula>SUM($F$20:$J$20)</formula>
    </cfRule>
    <cfRule type="cellIs" dxfId="479" priority="18" stopIfTrue="1" operator="notEqual">
      <formula>SUM($K$20:$M$20)</formula>
    </cfRule>
  </conditionalFormatting>
  <conditionalFormatting sqref="E21">
    <cfRule type="cellIs" dxfId="478" priority="15" stopIfTrue="1" operator="notEqual">
      <formula>SUM($F$21:$J$21)</formula>
    </cfRule>
    <cfRule type="cellIs" dxfId="477" priority="16" stopIfTrue="1" operator="notEqual">
      <formula>SUM($K$21:$M$21)</formula>
    </cfRule>
  </conditionalFormatting>
  <conditionalFormatting sqref="E23">
    <cfRule type="cellIs" dxfId="476" priority="13" stopIfTrue="1" operator="notEqual">
      <formula>SUM($F$23:$J$23)</formula>
    </cfRule>
    <cfRule type="cellIs" dxfId="475" priority="14" stopIfTrue="1" operator="notEqual">
      <formula>SUM($K$23:$M$23)</formula>
    </cfRule>
  </conditionalFormatting>
  <conditionalFormatting sqref="E22">
    <cfRule type="cellIs" dxfId="474" priority="11" stopIfTrue="1" operator="notEqual">
      <formula>SUM($F$22:$J$22)</formula>
    </cfRule>
    <cfRule type="cellIs" dxfId="473" priority="12" stopIfTrue="1" operator="notEqual">
      <formula>SUM($K$22:$M$22)</formula>
    </cfRule>
  </conditionalFormatting>
  <conditionalFormatting sqref="E19">
    <cfRule type="cellIs" dxfId="472" priority="8" stopIfTrue="1" operator="notEqual">
      <formula>SUM($F$19:$J$19)</formula>
    </cfRule>
    <cfRule type="cellIs" dxfId="471" priority="9" stopIfTrue="1" operator="notEqual">
      <formula>SUM($K$19:$M$19)</formula>
    </cfRule>
    <cfRule type="cellIs" dxfId="470" priority="10" stopIfTrue="1" operator="lessThan">
      <formula>$E$20+$E$21+$E$22+$E$23</formula>
    </cfRule>
  </conditionalFormatting>
  <conditionalFormatting sqref="E10">
    <cfRule type="cellIs" dxfId="469" priority="5" stopIfTrue="1" operator="notEqual">
      <formula>SUM($F$10:$J$10)</formula>
    </cfRule>
    <cfRule type="cellIs" dxfId="468" priority="6" stopIfTrue="1" operator="notEqual">
      <formula>SUM($K$10:$M$10)</formula>
    </cfRule>
    <cfRule type="cellIs" dxfId="467" priority="7" stopIfTrue="1" operator="lessThan">
      <formula>$E$11+$E$12</formula>
    </cfRule>
  </conditionalFormatting>
  <conditionalFormatting sqref="E11">
    <cfRule type="cellIs" dxfId="466" priority="3" stopIfTrue="1" operator="notEqual">
      <formula>SUM($F$11:$J$11)</formula>
    </cfRule>
    <cfRule type="cellIs" dxfId="465" priority="4" stopIfTrue="1" operator="notEqual">
      <formula>SUM($K$11:$M$11)</formula>
    </cfRule>
  </conditionalFormatting>
  <conditionalFormatting sqref="E12">
    <cfRule type="cellIs" dxfId="464" priority="1" stopIfTrue="1" operator="notEqual">
      <formula>SUM($F$12:$J$12)</formula>
    </cfRule>
    <cfRule type="cellIs" dxfId="463" priority="2" stopIfTrue="1" operator="notEqual">
      <formula>SUM($K$12:$M$12)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Zeros="0" zoomScale="110" zoomScaleNormal="110" workbookViewId="0">
      <selection activeCell="E19" sqref="E19"/>
    </sheetView>
  </sheetViews>
  <sheetFormatPr defaultRowHeight="12.75"/>
  <cols>
    <col min="1" max="1" width="5.42578125" customWidth="1"/>
    <col min="2" max="2" width="6.42578125" customWidth="1"/>
    <col min="3" max="3" width="50.42578125" customWidth="1"/>
    <col min="13" max="13" width="9.140625" customWidth="1"/>
  </cols>
  <sheetData>
    <row r="1" spans="1:13" ht="13.5" thickBot="1"/>
    <row r="2" spans="1:13" ht="86.25" customHeight="1">
      <c r="B2" s="427" t="s">
        <v>671</v>
      </c>
      <c r="C2" s="397" t="s">
        <v>736</v>
      </c>
      <c r="D2" s="397" t="s">
        <v>698</v>
      </c>
      <c r="E2" s="397" t="s">
        <v>445</v>
      </c>
      <c r="F2" s="411" t="s">
        <v>716</v>
      </c>
      <c r="G2" s="412"/>
      <c r="H2" s="412"/>
      <c r="I2" s="412"/>
      <c r="J2" s="430"/>
      <c r="K2" s="413" t="s">
        <v>470</v>
      </c>
      <c r="L2" s="412"/>
      <c r="M2" s="414"/>
    </row>
    <row r="3" spans="1:13" ht="25.5" customHeight="1">
      <c r="B3" s="428"/>
      <c r="C3" s="398"/>
      <c r="D3" s="398"/>
      <c r="E3" s="398"/>
      <c r="F3" s="432" t="s">
        <v>782</v>
      </c>
      <c r="G3" s="415" t="s">
        <v>783</v>
      </c>
      <c r="H3" s="415" t="s">
        <v>784</v>
      </c>
      <c r="I3" s="431" t="s">
        <v>469</v>
      </c>
      <c r="J3" s="403"/>
      <c r="K3" s="415" t="s">
        <v>473</v>
      </c>
      <c r="L3" s="415" t="s">
        <v>471</v>
      </c>
      <c r="M3" s="417" t="s">
        <v>472</v>
      </c>
    </row>
    <row r="4" spans="1:13" ht="19.5" customHeight="1">
      <c r="B4" s="429"/>
      <c r="C4" s="399"/>
      <c r="D4" s="399"/>
      <c r="E4" s="399"/>
      <c r="F4" s="433"/>
      <c r="G4" s="416"/>
      <c r="H4" s="416"/>
      <c r="I4" s="65" t="s">
        <v>465</v>
      </c>
      <c r="J4" s="66" t="s">
        <v>466</v>
      </c>
      <c r="K4" s="416"/>
      <c r="L4" s="416"/>
      <c r="M4" s="418"/>
    </row>
    <row r="5" spans="1:13" ht="13.5" thickBot="1">
      <c r="B5" s="73" t="s">
        <v>687</v>
      </c>
      <c r="C5" s="72" t="s">
        <v>688</v>
      </c>
      <c r="D5" s="76" t="s">
        <v>689</v>
      </c>
      <c r="E5" s="157">
        <v>1</v>
      </c>
      <c r="F5" s="158">
        <v>2</v>
      </c>
      <c r="G5" s="159">
        <v>3</v>
      </c>
      <c r="H5" s="159">
        <v>4</v>
      </c>
      <c r="I5" s="158">
        <v>5</v>
      </c>
      <c r="J5" s="159">
        <v>6</v>
      </c>
      <c r="K5" s="159">
        <v>7</v>
      </c>
      <c r="L5" s="159">
        <v>8</v>
      </c>
      <c r="M5" s="163">
        <v>9</v>
      </c>
    </row>
    <row r="6" spans="1:13" ht="22.5">
      <c r="B6" s="74" t="s">
        <v>756</v>
      </c>
      <c r="C6" s="140" t="s">
        <v>673</v>
      </c>
      <c r="D6" s="198" t="s">
        <v>674</v>
      </c>
      <c r="E6" s="116">
        <f>'13'!E6+'15'!E6</f>
        <v>29</v>
      </c>
      <c r="F6" s="113">
        <f>'13'!F6+'15'!F6</f>
        <v>1</v>
      </c>
      <c r="G6" s="114">
        <f>'13'!G6+'15'!G6</f>
        <v>2</v>
      </c>
      <c r="H6" s="114">
        <f>'13'!H6+'15'!H6</f>
        <v>18</v>
      </c>
      <c r="I6" s="114">
        <f>'13'!I6+'15'!I6</f>
        <v>2</v>
      </c>
      <c r="J6" s="114">
        <f>'13'!J6+'15'!J6</f>
        <v>6</v>
      </c>
      <c r="K6" s="114">
        <f>'13'!K6+'15'!K6</f>
        <v>5</v>
      </c>
      <c r="L6" s="114">
        <f>'13'!L6+'15'!L6</f>
        <v>11</v>
      </c>
      <c r="M6" s="115">
        <f>'13'!M6+'15'!M6</f>
        <v>13</v>
      </c>
    </row>
    <row r="7" spans="1:13" ht="22.5">
      <c r="B7" s="74" t="s">
        <v>757</v>
      </c>
      <c r="C7" s="141" t="s">
        <v>758</v>
      </c>
      <c r="D7" s="164" t="s">
        <v>1526</v>
      </c>
      <c r="E7" s="227">
        <f>'13'!E7+'15'!E7</f>
        <v>0</v>
      </c>
      <c r="F7" s="117">
        <f>'13'!F7+'15'!F7</f>
        <v>0</v>
      </c>
      <c r="G7" s="118">
        <f>'13'!G7+'15'!G7</f>
        <v>0</v>
      </c>
      <c r="H7" s="118">
        <f>'13'!H7+'15'!H7</f>
        <v>0</v>
      </c>
      <c r="I7" s="118">
        <f>'13'!I7+'15'!I7</f>
        <v>0</v>
      </c>
      <c r="J7" s="118">
        <f>'13'!J7+'15'!J7</f>
        <v>0</v>
      </c>
      <c r="K7" s="118">
        <f>'13'!K7+'15'!K7</f>
        <v>0</v>
      </c>
      <c r="L7" s="118">
        <f>'13'!L7+'15'!L7</f>
        <v>0</v>
      </c>
      <c r="M7" s="119">
        <f>'13'!M7+'15'!M7</f>
        <v>0</v>
      </c>
    </row>
    <row r="8" spans="1:13" ht="22.5">
      <c r="B8" s="74" t="s">
        <v>743</v>
      </c>
      <c r="C8" s="141" t="s">
        <v>675</v>
      </c>
      <c r="D8" s="198" t="s">
        <v>676</v>
      </c>
      <c r="E8" s="116">
        <f>'13'!E8+'15'!E8</f>
        <v>138</v>
      </c>
      <c r="F8" s="117">
        <f>'13'!F8+'15'!F8</f>
        <v>1</v>
      </c>
      <c r="G8" s="118">
        <f>'13'!G8+'15'!G8</f>
        <v>14</v>
      </c>
      <c r="H8" s="118">
        <f>'13'!H8+'15'!H8</f>
        <v>98</v>
      </c>
      <c r="I8" s="118">
        <f>'13'!I8+'15'!I8</f>
        <v>11</v>
      </c>
      <c r="J8" s="118">
        <f>'13'!J8+'15'!J8</f>
        <v>14</v>
      </c>
      <c r="K8" s="118">
        <f>'13'!K8+'15'!K8</f>
        <v>4</v>
      </c>
      <c r="L8" s="118">
        <f>'13'!L8+'15'!L8</f>
        <v>18</v>
      </c>
      <c r="M8" s="119">
        <f>'13'!M8+'15'!M8</f>
        <v>116</v>
      </c>
    </row>
    <row r="9" spans="1:13" ht="22.5">
      <c r="B9" s="74" t="s">
        <v>733</v>
      </c>
      <c r="C9" s="141" t="s">
        <v>744</v>
      </c>
      <c r="D9" s="198" t="s">
        <v>777</v>
      </c>
      <c r="E9" s="116">
        <f>'13'!E9+'15'!E9</f>
        <v>105</v>
      </c>
      <c r="F9" s="117">
        <f>'13'!F9+'15'!F9</f>
        <v>0</v>
      </c>
      <c r="G9" s="118">
        <f>'13'!G9+'15'!G9</f>
        <v>6</v>
      </c>
      <c r="H9" s="118">
        <f>'13'!H9+'15'!H9</f>
        <v>82</v>
      </c>
      <c r="I9" s="118">
        <f>'13'!I9+'15'!I9</f>
        <v>6</v>
      </c>
      <c r="J9" s="118">
        <f>'13'!J9+'15'!J9</f>
        <v>11</v>
      </c>
      <c r="K9" s="118">
        <f>'13'!K9+'15'!K9</f>
        <v>0</v>
      </c>
      <c r="L9" s="118">
        <f>'13'!L9+'15'!L9</f>
        <v>6</v>
      </c>
      <c r="M9" s="119">
        <f>'13'!M9+'15'!M9</f>
        <v>99</v>
      </c>
    </row>
    <row r="10" spans="1:13" ht="22.5">
      <c r="B10" s="74" t="s">
        <v>745</v>
      </c>
      <c r="C10" s="141" t="s">
        <v>677</v>
      </c>
      <c r="D10" s="198" t="s">
        <v>455</v>
      </c>
      <c r="E10" s="116">
        <f>'13'!E10+'15'!E10</f>
        <v>101</v>
      </c>
      <c r="F10" s="117">
        <f>'13'!F10+'15'!F10</f>
        <v>6</v>
      </c>
      <c r="G10" s="118">
        <f>'13'!G10+'15'!G10</f>
        <v>32</v>
      </c>
      <c r="H10" s="118">
        <f>'13'!H10+'15'!H10</f>
        <v>55</v>
      </c>
      <c r="I10" s="118">
        <f>'13'!I10+'15'!I10</f>
        <v>2</v>
      </c>
      <c r="J10" s="118">
        <f>'13'!J10+'15'!J10</f>
        <v>6</v>
      </c>
      <c r="K10" s="118">
        <f>'13'!K10+'15'!K10</f>
        <v>13</v>
      </c>
      <c r="L10" s="118">
        <f>'13'!L10+'15'!L10</f>
        <v>54</v>
      </c>
      <c r="M10" s="119">
        <f>'13'!M10+'15'!M10</f>
        <v>34</v>
      </c>
    </row>
    <row r="11" spans="1:13" ht="33.75">
      <c r="A11" s="223">
        <v>11</v>
      </c>
      <c r="B11" s="75" t="s">
        <v>746</v>
      </c>
      <c r="C11" s="141" t="s">
        <v>637</v>
      </c>
      <c r="D11" s="240" t="s">
        <v>1527</v>
      </c>
      <c r="E11" s="116">
        <f>'13'!E11+'15'!E11</f>
        <v>1</v>
      </c>
      <c r="F11" s="117">
        <f>'13'!F11+'15'!F11</f>
        <v>0</v>
      </c>
      <c r="G11" s="118">
        <f>'13'!G11+'15'!G11</f>
        <v>0</v>
      </c>
      <c r="H11" s="118">
        <f>'13'!H11+'15'!H11</f>
        <v>1</v>
      </c>
      <c r="I11" s="118">
        <f>'13'!I11+'15'!I11</f>
        <v>0</v>
      </c>
      <c r="J11" s="118">
        <f>'13'!J11+'15'!J11</f>
        <v>0</v>
      </c>
      <c r="K11" s="118">
        <f>'13'!K11+'15'!K11</f>
        <v>1</v>
      </c>
      <c r="L11" s="118">
        <f>'13'!L11+'15'!L11</f>
        <v>0</v>
      </c>
      <c r="M11" s="119">
        <f>'13'!M11+'15'!M11</f>
        <v>0</v>
      </c>
    </row>
    <row r="12" spans="1:13" ht="42">
      <c r="B12" s="75" t="s">
        <v>788</v>
      </c>
      <c r="C12" s="141" t="s">
        <v>638</v>
      </c>
      <c r="D12" s="240" t="s">
        <v>1528</v>
      </c>
      <c r="E12" s="116">
        <f>'13'!E12+'15'!E12</f>
        <v>4</v>
      </c>
      <c r="F12" s="117">
        <f>'13'!F12+'15'!F12</f>
        <v>0</v>
      </c>
      <c r="G12" s="118">
        <f>'13'!G12+'15'!G12</f>
        <v>0</v>
      </c>
      <c r="H12" s="118">
        <f>'13'!H12+'15'!H12</f>
        <v>4</v>
      </c>
      <c r="I12" s="118">
        <f>'13'!I12+'15'!I12</f>
        <v>0</v>
      </c>
      <c r="J12" s="118">
        <f>'13'!J12+'15'!J12</f>
        <v>0</v>
      </c>
      <c r="K12" s="118">
        <f>'13'!K12+'15'!K12</f>
        <v>0</v>
      </c>
      <c r="L12" s="118">
        <f>'13'!L12+'15'!L12</f>
        <v>0</v>
      </c>
      <c r="M12" s="119">
        <f>'13'!M12+'15'!M12</f>
        <v>4</v>
      </c>
    </row>
    <row r="13" spans="1:13" ht="22.5">
      <c r="B13" s="74" t="s">
        <v>747</v>
      </c>
      <c r="C13" s="141" t="s">
        <v>748</v>
      </c>
      <c r="D13" s="199" t="s">
        <v>778</v>
      </c>
      <c r="E13" s="116">
        <f>'13'!E13+'15'!E13</f>
        <v>127</v>
      </c>
      <c r="F13" s="117">
        <f>'13'!F13+'15'!F13</f>
        <v>0</v>
      </c>
      <c r="G13" s="118">
        <f>'13'!G13+'15'!G13</f>
        <v>22</v>
      </c>
      <c r="H13" s="118">
        <f>'13'!H13+'15'!H13</f>
        <v>87</v>
      </c>
      <c r="I13" s="118">
        <f>'13'!I13+'15'!I13</f>
        <v>9</v>
      </c>
      <c r="J13" s="118">
        <f>'13'!J13+'15'!J13</f>
        <v>9</v>
      </c>
      <c r="K13" s="118">
        <f>'13'!K13+'15'!K13</f>
        <v>2</v>
      </c>
      <c r="L13" s="118">
        <f>'13'!L13+'15'!L13</f>
        <v>43</v>
      </c>
      <c r="M13" s="119">
        <f>'13'!M13+'15'!M13</f>
        <v>82</v>
      </c>
    </row>
    <row r="14" spans="1:13" ht="24.75" customHeight="1">
      <c r="B14" s="74" t="s">
        <v>749</v>
      </c>
      <c r="C14" s="141" t="s">
        <v>691</v>
      </c>
      <c r="D14" s="198" t="s">
        <v>692</v>
      </c>
      <c r="E14" s="116">
        <f>'13'!E14+'15'!E14</f>
        <v>385</v>
      </c>
      <c r="F14" s="117">
        <f>'13'!F14+'15'!F14</f>
        <v>4</v>
      </c>
      <c r="G14" s="118">
        <f>'13'!G14+'15'!G14</f>
        <v>35</v>
      </c>
      <c r="H14" s="118">
        <f>'13'!H14+'15'!H14</f>
        <v>263</v>
      </c>
      <c r="I14" s="118">
        <f>'13'!I14+'15'!I14</f>
        <v>45</v>
      </c>
      <c r="J14" s="118">
        <f>'13'!J14+'15'!J14</f>
        <v>38</v>
      </c>
      <c r="K14" s="118">
        <f>'13'!K14+'15'!K14</f>
        <v>21</v>
      </c>
      <c r="L14" s="118">
        <f>'13'!L14+'15'!L14</f>
        <v>163</v>
      </c>
      <c r="M14" s="119">
        <f>'13'!M14+'15'!M14</f>
        <v>201</v>
      </c>
    </row>
    <row r="15" spans="1:13" ht="22.5">
      <c r="B15" s="74" t="s">
        <v>750</v>
      </c>
      <c r="C15" s="141" t="s">
        <v>693</v>
      </c>
      <c r="D15" s="198" t="s">
        <v>694</v>
      </c>
      <c r="E15" s="116">
        <f>'13'!E15+'15'!E15</f>
        <v>177</v>
      </c>
      <c r="F15" s="117">
        <f>'13'!F15+'15'!F15</f>
        <v>14</v>
      </c>
      <c r="G15" s="118">
        <f>'13'!G15+'15'!G15</f>
        <v>38</v>
      </c>
      <c r="H15" s="118">
        <f>'13'!H15+'15'!H15</f>
        <v>106</v>
      </c>
      <c r="I15" s="118">
        <f>'13'!I15+'15'!I15</f>
        <v>6</v>
      </c>
      <c r="J15" s="118">
        <f>'13'!J15+'15'!J15</f>
        <v>13</v>
      </c>
      <c r="K15" s="118">
        <f>'13'!K15+'15'!K15</f>
        <v>7</v>
      </c>
      <c r="L15" s="118">
        <f>'13'!L15+'15'!L15</f>
        <v>58</v>
      </c>
      <c r="M15" s="119">
        <f>'13'!M15+'15'!M15</f>
        <v>112</v>
      </c>
    </row>
    <row r="16" spans="1:13" ht="34.5" customHeight="1">
      <c r="B16" s="74" t="s">
        <v>751</v>
      </c>
      <c r="C16" s="141" t="s">
        <v>735</v>
      </c>
      <c r="D16" s="198" t="s">
        <v>456</v>
      </c>
      <c r="E16" s="116">
        <f>'13'!E16+'15'!E16</f>
        <v>1895</v>
      </c>
      <c r="F16" s="117">
        <f>'13'!F16+'15'!F16</f>
        <v>189</v>
      </c>
      <c r="G16" s="118">
        <f>'13'!G16+'15'!G16</f>
        <v>501</v>
      </c>
      <c r="H16" s="118">
        <f>'13'!H16+'15'!H16</f>
        <v>1034</v>
      </c>
      <c r="I16" s="118">
        <f>'13'!I16+'15'!I16</f>
        <v>66</v>
      </c>
      <c r="J16" s="118">
        <f>'13'!J16+'15'!J16</f>
        <v>105</v>
      </c>
      <c r="K16" s="118">
        <f>'13'!K16+'15'!K16</f>
        <v>369</v>
      </c>
      <c r="L16" s="118">
        <f>'13'!L16+'15'!L16</f>
        <v>658</v>
      </c>
      <c r="M16" s="119">
        <f>'13'!M16+'15'!M16</f>
        <v>868</v>
      </c>
    </row>
    <row r="17" spans="2:13" ht="45">
      <c r="B17" s="74" t="s">
        <v>752</v>
      </c>
      <c r="C17" s="141" t="s">
        <v>754</v>
      </c>
      <c r="D17" s="198" t="s">
        <v>779</v>
      </c>
      <c r="E17" s="116">
        <f>'13'!E17+'15'!E17</f>
        <v>642</v>
      </c>
      <c r="F17" s="117">
        <f>'13'!F17+'15'!F17</f>
        <v>60</v>
      </c>
      <c r="G17" s="118">
        <f>'13'!G17+'15'!G17</f>
        <v>161</v>
      </c>
      <c r="H17" s="118">
        <f>'13'!H17+'15'!H17</f>
        <v>365</v>
      </c>
      <c r="I17" s="118">
        <f>'13'!I17+'15'!I17</f>
        <v>23</v>
      </c>
      <c r="J17" s="118">
        <f>'13'!J17+'15'!J17</f>
        <v>33</v>
      </c>
      <c r="K17" s="118">
        <f>'13'!K17+'15'!K17</f>
        <v>54</v>
      </c>
      <c r="L17" s="118">
        <f>'13'!L17+'15'!L17</f>
        <v>155</v>
      </c>
      <c r="M17" s="119">
        <f>'13'!M17+'15'!M17</f>
        <v>433</v>
      </c>
    </row>
    <row r="18" spans="2:13" ht="44.25" customHeight="1">
      <c r="B18" s="74" t="s">
        <v>753</v>
      </c>
      <c r="C18" s="141" t="s">
        <v>755</v>
      </c>
      <c r="D18" s="198" t="s">
        <v>780</v>
      </c>
      <c r="E18" s="116">
        <f>'13'!E18+'15'!E18</f>
        <v>394</v>
      </c>
      <c r="F18" s="117">
        <f>'13'!F18+'15'!F18</f>
        <v>40</v>
      </c>
      <c r="G18" s="118">
        <f>'13'!G18+'15'!G18</f>
        <v>91</v>
      </c>
      <c r="H18" s="118">
        <f>'13'!H18+'15'!H18</f>
        <v>222</v>
      </c>
      <c r="I18" s="118">
        <f>'13'!I18+'15'!I18</f>
        <v>17</v>
      </c>
      <c r="J18" s="118">
        <f>'13'!J18+'15'!J18</f>
        <v>24</v>
      </c>
      <c r="K18" s="118">
        <f>'13'!K18+'15'!K18</f>
        <v>40</v>
      </c>
      <c r="L18" s="118">
        <f>'13'!L18+'15'!L18</f>
        <v>129</v>
      </c>
      <c r="M18" s="119">
        <f>'13'!M18+'15'!M18</f>
        <v>225</v>
      </c>
    </row>
    <row r="19" spans="2:13" ht="26.25" customHeight="1">
      <c r="B19" s="74" t="s">
        <v>785</v>
      </c>
      <c r="C19" s="141" t="s">
        <v>786</v>
      </c>
      <c r="D19" s="198" t="s">
        <v>457</v>
      </c>
      <c r="E19" s="116">
        <f>'13'!E19+'15'!E19</f>
        <v>94</v>
      </c>
      <c r="F19" s="117">
        <f>'13'!F19+'15'!F19</f>
        <v>1</v>
      </c>
      <c r="G19" s="118">
        <f>'13'!G19+'15'!G19</f>
        <v>10</v>
      </c>
      <c r="H19" s="118">
        <f>'13'!H19+'15'!H19</f>
        <v>63</v>
      </c>
      <c r="I19" s="118">
        <f>'13'!I19+'15'!I19</f>
        <v>8</v>
      </c>
      <c r="J19" s="118">
        <f>'13'!J19+'15'!J19</f>
        <v>12</v>
      </c>
      <c r="K19" s="118">
        <f>'13'!K19+'15'!K19</f>
        <v>10</v>
      </c>
      <c r="L19" s="118">
        <f>'13'!L19+'15'!L19</f>
        <v>44</v>
      </c>
      <c r="M19" s="119">
        <f>'13'!M19+'15'!M19</f>
        <v>40</v>
      </c>
    </row>
    <row r="20" spans="2:13" ht="21">
      <c r="B20" s="74" t="s">
        <v>787</v>
      </c>
      <c r="C20" s="155" t="s">
        <v>690</v>
      </c>
      <c r="D20" s="200"/>
      <c r="E20" s="116">
        <f>'13'!E20+'15'!E20</f>
        <v>6559</v>
      </c>
      <c r="F20" s="117">
        <f>'13'!F20+'15'!F20</f>
        <v>299</v>
      </c>
      <c r="G20" s="118">
        <f>'13'!G20+'15'!G20</f>
        <v>1292</v>
      </c>
      <c r="H20" s="118">
        <f>'13'!H20+'15'!H20</f>
        <v>4094</v>
      </c>
      <c r="I20" s="118">
        <f>'13'!I20+'15'!I20</f>
        <v>358</v>
      </c>
      <c r="J20" s="118">
        <f>'13'!J20+'15'!J20</f>
        <v>516</v>
      </c>
      <c r="K20" s="118">
        <f>'13'!K20+'15'!K20</f>
        <v>1522</v>
      </c>
      <c r="L20" s="118">
        <f>'13'!L20+'15'!L20</f>
        <v>2859</v>
      </c>
      <c r="M20" s="119">
        <f>'13'!M20+'15'!M20</f>
        <v>2178</v>
      </c>
    </row>
    <row r="21" spans="2:13" ht="23.25" thickBot="1">
      <c r="B21" s="74" t="s">
        <v>577</v>
      </c>
      <c r="C21" s="142" t="s">
        <v>742</v>
      </c>
      <c r="D21" s="201"/>
      <c r="E21" s="123">
        <f>'13'!E21+'15'!E21</f>
        <v>2493</v>
      </c>
      <c r="F21" s="123">
        <f>'13'!F21+'15'!F21</f>
        <v>117</v>
      </c>
      <c r="G21" s="123">
        <f>'13'!G21+'15'!G21</f>
        <v>492</v>
      </c>
      <c r="H21" s="123">
        <f>'13'!H21+'15'!H21</f>
        <v>1526</v>
      </c>
      <c r="I21" s="123">
        <f>'13'!I21+'15'!I21</f>
        <v>358</v>
      </c>
      <c r="J21" s="235" t="s">
        <v>1522</v>
      </c>
      <c r="K21" s="235">
        <f>'13'!K21+'15'!K21</f>
        <v>537</v>
      </c>
      <c r="L21" s="235">
        <f>'13'!L21+'15'!L21</f>
        <v>1109</v>
      </c>
      <c r="M21" s="237">
        <f>'13'!M21+'15'!M21</f>
        <v>847</v>
      </c>
    </row>
    <row r="22" spans="2:13">
      <c r="B22" s="83"/>
      <c r="C22" s="84"/>
      <c r="D22" s="83"/>
      <c r="E22" s="96"/>
      <c r="F22" s="96">
        <f>'3'!F9+'3'!F12+'3'!F14+'3'!F15+'3'!F18+'3'!F22+'3'!F25+'3'!F26+'4'!F5+'4'!F7+'4'!F9+'4'!F12+'4'!F13+'4'!F14+'4'!F15+'4'!F18</f>
        <v>94</v>
      </c>
      <c r="G22" s="96">
        <f>'3'!G9+'3'!G12+'3'!G14+'3'!G15+'3'!G18+'3'!G22+'3'!G25+'3'!G26+'4'!G5+'4'!G7+'4'!G9+'4'!G12+'4'!G13+'4'!G14+'4'!G15+'4'!G18</f>
        <v>151</v>
      </c>
      <c r="H22" s="96">
        <f>'3'!H9+'3'!H12+'3'!H14+'3'!H15+'3'!H18+'3'!H22+'3'!H25+'3'!H26+'4'!H5+'4'!H7+'4'!H9+'4'!H12+'4'!H13+'4'!H14+'4'!H15+'4'!H18</f>
        <v>261</v>
      </c>
      <c r="I22" s="96">
        <f>'3'!I9+'3'!I12+'3'!I14+'3'!I15+'3'!I18+'3'!I22+'3'!I25+'3'!I26+'4'!I5+'4'!I7+'4'!I9+'4'!I12+'4'!I13+'4'!I14+'4'!I15+'4'!I18</f>
        <v>36</v>
      </c>
      <c r="J22" s="96">
        <f>'3'!J9+'3'!J12+'3'!J14+'3'!J15+'3'!J18+'3'!J22+'3'!J25+'3'!J26+'4'!J5+'4'!J7+'4'!J9+'4'!J12+'4'!J13+'4'!J14+'4'!J15+'4'!J18</f>
        <v>35</v>
      </c>
      <c r="K22" s="96">
        <f>'3'!K9+'3'!K12+'3'!K14+'3'!K15+'3'!K18+'3'!K22+'3'!K25+'3'!K26+'4'!K5+'4'!K7+'4'!K9+'4'!K12+'4'!K13+'4'!K14+'4'!K15+'4'!K18</f>
        <v>187</v>
      </c>
      <c r="L22" s="96">
        <f>'3'!L9+'3'!L12+'3'!L14+'3'!L15+'3'!L18+'3'!L22+'3'!L25+'3'!L26+'4'!L5+'4'!L7+'4'!L9+'4'!L12+'4'!L13+'4'!L14+'4'!L15+'4'!L18</f>
        <v>226</v>
      </c>
      <c r="M22" s="96">
        <f>'3'!M9+'3'!M12+'3'!M14+'3'!M15+'3'!M18+'3'!M22+'3'!M25+'3'!M26+'4'!M5+'4'!M7+'4'!M9+'4'!M12+'4'!M13+'4'!M14+'4'!M15+'4'!M18</f>
        <v>172</v>
      </c>
    </row>
    <row r="23" spans="2:13">
      <c r="B23" s="137" t="s">
        <v>578</v>
      </c>
      <c r="C23" s="71" t="s">
        <v>1524</v>
      </c>
      <c r="D23" s="61"/>
      <c r="E23" s="136"/>
      <c r="F23" s="61"/>
      <c r="G23" s="70" t="s">
        <v>841</v>
      </c>
      <c r="H23" s="70"/>
      <c r="I23" s="61"/>
      <c r="J23" s="61"/>
      <c r="K23" s="61"/>
      <c r="L23" s="106">
        <v>1763</v>
      </c>
      <c r="M23" s="136"/>
    </row>
    <row r="24" spans="2:13">
      <c r="B24" s="61"/>
      <c r="C24" s="70" t="s">
        <v>1525</v>
      </c>
      <c r="D24" s="61"/>
      <c r="E24" s="61"/>
      <c r="F24" s="154"/>
      <c r="G24" s="70" t="s">
        <v>842</v>
      </c>
      <c r="H24" s="70"/>
      <c r="I24" s="61"/>
      <c r="J24" s="61"/>
      <c r="K24" s="61"/>
      <c r="L24" s="61"/>
      <c r="M24" s="61"/>
    </row>
  </sheetData>
  <mergeCells count="13">
    <mergeCell ref="C2:C4"/>
    <mergeCell ref="B2:B4"/>
    <mergeCell ref="K2:M2"/>
    <mergeCell ref="F2:J2"/>
    <mergeCell ref="M3:M4"/>
    <mergeCell ref="L3:L4"/>
    <mergeCell ref="K3:K4"/>
    <mergeCell ref="I3:J3"/>
    <mergeCell ref="H3:H4"/>
    <mergeCell ref="G3:G4"/>
    <mergeCell ref="F3:F4"/>
    <mergeCell ref="E2:E4"/>
    <mergeCell ref="D2:D4"/>
  </mergeCells>
  <conditionalFormatting sqref="L23">
    <cfRule type="cellIs" dxfId="462" priority="185" stopIfTrue="1" operator="greaterThan">
      <formula>$E$21</formula>
    </cfRule>
  </conditionalFormatting>
  <conditionalFormatting sqref="E20">
    <cfRule type="cellIs" dxfId="461" priority="36" stopIfTrue="1" operator="notEqual">
      <formula>SUM($F$20:$J$20)</formula>
    </cfRule>
    <cfRule type="cellIs" dxfId="460" priority="37" stopIfTrue="1" operator="notEqual">
      <formula>SUM($K$20:$M$20)</formula>
    </cfRule>
  </conditionalFormatting>
  <conditionalFormatting sqref="E6">
    <cfRule type="cellIs" dxfId="459" priority="30" stopIfTrue="1" operator="notEqual">
      <formula>SUM($F$6:$J$6)</formula>
    </cfRule>
    <cfRule type="cellIs" dxfId="458" priority="31" stopIfTrue="1" operator="notEqual">
      <formula>SUM($K$6:$M$6)</formula>
    </cfRule>
    <cfRule type="cellIs" dxfId="457" priority="32" stopIfTrue="1" operator="lessThan">
      <formula>$E$7</formula>
    </cfRule>
  </conditionalFormatting>
  <conditionalFormatting sqref="E7">
    <cfRule type="cellIs" dxfId="456" priority="28" stopIfTrue="1" operator="notEqual">
      <formula>SUM($F$7:$J$7)</formula>
    </cfRule>
    <cfRule type="cellIs" dxfId="455" priority="29" stopIfTrue="1" operator="notEqual">
      <formula>SUM($K$7:$M$7)</formula>
    </cfRule>
  </conditionalFormatting>
  <conditionalFormatting sqref="E9">
    <cfRule type="cellIs" dxfId="454" priority="26" stopIfTrue="1" operator="notEqual">
      <formula>SUM($F$9:$J$9)</formula>
    </cfRule>
    <cfRule type="cellIs" dxfId="453" priority="27" stopIfTrue="1" operator="notEqual">
      <formula>SUM($K$9:$M$9)</formula>
    </cfRule>
  </conditionalFormatting>
  <conditionalFormatting sqref="E8">
    <cfRule type="cellIs" dxfId="452" priority="23" stopIfTrue="1" operator="notEqual">
      <formula>SUM($F$8:$J$8)</formula>
    </cfRule>
    <cfRule type="cellIs" dxfId="451" priority="24" stopIfTrue="1" operator="notEqual">
      <formula>SUM($K$8:$M$8)</formula>
    </cfRule>
    <cfRule type="cellIs" dxfId="450" priority="25" stopIfTrue="1" operator="lessThan">
      <formula>$E$9</formula>
    </cfRule>
  </conditionalFormatting>
  <conditionalFormatting sqref="E10">
    <cfRule type="cellIs" dxfId="449" priority="20" stopIfTrue="1" operator="notEqual">
      <formula>SUM($F$10:$J$10)</formula>
    </cfRule>
    <cfRule type="cellIs" dxfId="448" priority="21" stopIfTrue="1" operator="notEqual">
      <formula>SUM($K$10:$M$10)</formula>
    </cfRule>
    <cfRule type="cellIs" dxfId="447" priority="22" stopIfTrue="1" operator="lessThan">
      <formula>$E$11+$E$12</formula>
    </cfRule>
  </conditionalFormatting>
  <conditionalFormatting sqref="E11">
    <cfRule type="cellIs" dxfId="446" priority="18" stopIfTrue="1" operator="notEqual">
      <formula>SUM($F$11:$J$11)</formula>
    </cfRule>
    <cfRule type="cellIs" dxfId="445" priority="19" stopIfTrue="1" operator="notEqual">
      <formula>SUM($K$11:$M$11)</formula>
    </cfRule>
  </conditionalFormatting>
  <conditionalFormatting sqref="E12">
    <cfRule type="cellIs" dxfId="444" priority="16" stopIfTrue="1" operator="notEqual">
      <formula>SUM($F$12:$J$12)</formula>
    </cfRule>
    <cfRule type="cellIs" dxfId="443" priority="17" stopIfTrue="1" operator="notEqual">
      <formula>SUM($K$12:$M$12)</formula>
    </cfRule>
  </conditionalFormatting>
  <conditionalFormatting sqref="E13">
    <cfRule type="cellIs" dxfId="442" priority="14" stopIfTrue="1" operator="notEqual">
      <formula>SUM($F$13:$J$13)</formula>
    </cfRule>
    <cfRule type="cellIs" dxfId="441" priority="15" stopIfTrue="1" operator="notEqual">
      <formula>SUM($K$13:$M$13)</formula>
    </cfRule>
  </conditionalFormatting>
  <conditionalFormatting sqref="E14">
    <cfRule type="cellIs" dxfId="440" priority="12" stopIfTrue="1" operator="notEqual">
      <formula>SUM($F$14:$J$14)</formula>
    </cfRule>
    <cfRule type="cellIs" dxfId="439" priority="13" stopIfTrue="1" operator="notEqual">
      <formula>SUM($K$14:$M$14)</formula>
    </cfRule>
  </conditionalFormatting>
  <conditionalFormatting sqref="E15">
    <cfRule type="cellIs" dxfId="438" priority="10" stopIfTrue="1" operator="notEqual">
      <formula>SUM($F$15:$J$15)</formula>
    </cfRule>
    <cfRule type="cellIs" dxfId="437" priority="11" stopIfTrue="1" operator="notEqual">
      <formula>SUM($K$15:$M$15)</formula>
    </cfRule>
  </conditionalFormatting>
  <conditionalFormatting sqref="E16">
    <cfRule type="cellIs" dxfId="436" priority="7" stopIfTrue="1" operator="notEqual">
      <formula>SUM($F$16:$J$16)</formula>
    </cfRule>
    <cfRule type="cellIs" dxfId="435" priority="8" stopIfTrue="1" operator="notEqual">
      <formula>SUM($K$16:$M$16)</formula>
    </cfRule>
    <cfRule type="cellIs" dxfId="434" priority="9" stopIfTrue="1" operator="lessThan">
      <formula>$E$17+$E$18</formula>
    </cfRule>
  </conditionalFormatting>
  <conditionalFormatting sqref="E17">
    <cfRule type="cellIs" dxfId="433" priority="5" stopIfTrue="1" operator="notEqual">
      <formula>SUM($F$17:$J$17)</formula>
    </cfRule>
    <cfRule type="cellIs" dxfId="432" priority="6" stopIfTrue="1" operator="notEqual">
      <formula>SUM($K$17:$M$17)</formula>
    </cfRule>
  </conditionalFormatting>
  <conditionalFormatting sqref="E18">
    <cfRule type="cellIs" dxfId="431" priority="3" stopIfTrue="1" operator="notEqual">
      <formula>SUM($F$18:$J$18)</formula>
    </cfRule>
    <cfRule type="cellIs" dxfId="430" priority="4" stopIfTrue="1" operator="notEqual">
      <formula>SUM($K$18:$M$18)</formula>
    </cfRule>
  </conditionalFormatting>
  <conditionalFormatting sqref="E19">
    <cfRule type="cellIs" dxfId="429" priority="1" stopIfTrue="1" operator="notEqual">
      <formula>SUM($F$19:$J$19)</formula>
    </cfRule>
    <cfRule type="cellIs" dxfId="428" priority="2" stopIfTrue="1" operator="notEqual">
      <formula>SUM($K$19:$M$19)</formula>
    </cfRule>
  </conditionalFormatting>
  <pageMargins left="0.7" right="0.7" top="0.75" bottom="0.25" header="0.3" footer="0.25"/>
  <pageSetup paperSize="9" scale="8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Zeros="0" workbookViewId="0">
      <selection activeCell="K19" sqref="K19"/>
    </sheetView>
  </sheetViews>
  <sheetFormatPr defaultRowHeight="12.75"/>
  <cols>
    <col min="1" max="1" width="5.85546875" customWidth="1"/>
    <col min="2" max="2" width="4.85546875" customWidth="1"/>
    <col min="3" max="3" width="49.140625" customWidth="1"/>
    <col min="4" max="4" width="11" customWidth="1"/>
    <col min="11" max="11" width="10.5703125" customWidth="1"/>
    <col min="12" max="12" width="10.42578125" customWidth="1"/>
    <col min="13" max="13" width="12.140625" customWidth="1"/>
  </cols>
  <sheetData>
    <row r="1" spans="1:13" ht="12.75" customHeight="1">
      <c r="B1" s="61"/>
      <c r="C1" s="61"/>
      <c r="D1" s="61"/>
      <c r="E1" s="61"/>
      <c r="F1" s="61"/>
      <c r="G1" s="61"/>
      <c r="H1" s="61"/>
      <c r="I1" s="61"/>
      <c r="J1" s="61"/>
      <c r="K1" s="61"/>
      <c r="L1" s="181" t="s">
        <v>620</v>
      </c>
      <c r="M1" s="61"/>
    </row>
    <row r="2" spans="1:13" ht="12" customHeight="1">
      <c r="B2" s="61"/>
      <c r="C2" s="61"/>
      <c r="D2" s="61"/>
      <c r="E2" s="61"/>
      <c r="F2" s="61"/>
      <c r="G2" s="61"/>
      <c r="H2" s="61"/>
      <c r="I2" s="61"/>
      <c r="J2" s="61"/>
      <c r="K2" s="61"/>
      <c r="L2" s="182" t="s">
        <v>621</v>
      </c>
      <c r="M2" s="61"/>
    </row>
    <row r="3" spans="1:13" ht="13.5" customHeight="1">
      <c r="B3" s="62"/>
      <c r="C3" s="405" t="s">
        <v>1514</v>
      </c>
      <c r="D3" s="405"/>
      <c r="E3" s="405"/>
      <c r="F3" s="405"/>
      <c r="G3" s="405"/>
      <c r="H3" s="405"/>
      <c r="I3" s="405"/>
      <c r="J3" s="405"/>
      <c r="K3" s="405"/>
      <c r="L3" s="405"/>
      <c r="M3" s="405"/>
    </row>
    <row r="4" spans="1:13" ht="21.75" customHeight="1">
      <c r="B4" s="62"/>
      <c r="C4" s="406" t="s">
        <v>1512</v>
      </c>
      <c r="D4" s="407"/>
      <c r="E4" s="407"/>
      <c r="F4" s="407"/>
      <c r="G4" s="407"/>
      <c r="H4" s="407"/>
      <c r="I4" s="407"/>
      <c r="J4" s="407"/>
      <c r="K4" s="407"/>
      <c r="L4" s="407"/>
      <c r="M4" s="407"/>
    </row>
    <row r="5" spans="1:13" ht="13.5" thickBot="1">
      <c r="B5" s="62"/>
      <c r="C5" s="408" t="s">
        <v>609</v>
      </c>
      <c r="D5" s="408"/>
      <c r="E5" s="408"/>
      <c r="F5" s="408"/>
      <c r="G5" s="408"/>
      <c r="H5" s="408"/>
      <c r="I5" s="408"/>
      <c r="J5" s="408"/>
      <c r="K5" s="408"/>
      <c r="L5" s="408"/>
      <c r="M5" s="408"/>
    </row>
    <row r="6" spans="1:13" ht="48.75" customHeight="1">
      <c r="B6" s="392" t="s">
        <v>671</v>
      </c>
      <c r="C6" s="397" t="s">
        <v>736</v>
      </c>
      <c r="D6" s="400" t="s">
        <v>698</v>
      </c>
      <c r="E6" s="409" t="s">
        <v>445</v>
      </c>
      <c r="F6" s="411" t="s">
        <v>716</v>
      </c>
      <c r="G6" s="412"/>
      <c r="H6" s="412"/>
      <c r="I6" s="412"/>
      <c r="J6" s="412"/>
      <c r="K6" s="413" t="s">
        <v>470</v>
      </c>
      <c r="L6" s="412"/>
      <c r="M6" s="414"/>
    </row>
    <row r="7" spans="1:13" ht="21" customHeight="1">
      <c r="B7" s="393"/>
      <c r="C7" s="398"/>
      <c r="D7" s="401"/>
      <c r="E7" s="410"/>
      <c r="F7" s="403" t="s">
        <v>782</v>
      </c>
      <c r="G7" s="395" t="s">
        <v>783</v>
      </c>
      <c r="H7" s="395" t="s">
        <v>784</v>
      </c>
      <c r="I7" s="395" t="s">
        <v>469</v>
      </c>
      <c r="J7" s="396"/>
      <c r="K7" s="415" t="s">
        <v>473</v>
      </c>
      <c r="L7" s="415" t="s">
        <v>471</v>
      </c>
      <c r="M7" s="417" t="s">
        <v>472</v>
      </c>
    </row>
    <row r="8" spans="1:13" ht="16.5" customHeight="1">
      <c r="B8" s="394"/>
      <c r="C8" s="399"/>
      <c r="D8" s="402"/>
      <c r="E8" s="410"/>
      <c r="F8" s="404"/>
      <c r="G8" s="396"/>
      <c r="H8" s="396"/>
      <c r="I8" s="65" t="s">
        <v>465</v>
      </c>
      <c r="J8" s="66" t="s">
        <v>466</v>
      </c>
      <c r="K8" s="416"/>
      <c r="L8" s="416"/>
      <c r="M8" s="418"/>
    </row>
    <row r="9" spans="1:13" ht="13.5" thickBot="1">
      <c r="B9" s="73" t="s">
        <v>687</v>
      </c>
      <c r="C9" s="72" t="s">
        <v>688</v>
      </c>
      <c r="D9" s="76" t="s">
        <v>689</v>
      </c>
      <c r="E9" s="72">
        <v>1</v>
      </c>
      <c r="F9" s="69">
        <v>2</v>
      </c>
      <c r="G9" s="63">
        <v>3</v>
      </c>
      <c r="H9" s="63">
        <v>4</v>
      </c>
      <c r="I9" s="69">
        <v>5</v>
      </c>
      <c r="J9" s="63">
        <v>6</v>
      </c>
      <c r="K9" s="63">
        <v>7</v>
      </c>
      <c r="L9" s="63">
        <v>8</v>
      </c>
      <c r="M9" s="138">
        <v>9</v>
      </c>
    </row>
    <row r="10" spans="1:13" ht="21.75" customHeight="1">
      <c r="B10" s="74" t="s">
        <v>474</v>
      </c>
      <c r="C10" s="139" t="s">
        <v>475</v>
      </c>
      <c r="D10" s="77" t="s">
        <v>767</v>
      </c>
      <c r="E10" s="172">
        <v>9</v>
      </c>
      <c r="F10" s="203">
        <v>0</v>
      </c>
      <c r="G10" s="204">
        <v>3</v>
      </c>
      <c r="H10" s="204">
        <v>5</v>
      </c>
      <c r="I10" s="204">
        <v>0</v>
      </c>
      <c r="J10" s="204">
        <v>1</v>
      </c>
      <c r="K10" s="204">
        <v>5</v>
      </c>
      <c r="L10" s="204">
        <v>0</v>
      </c>
      <c r="M10" s="205">
        <v>4</v>
      </c>
    </row>
    <row r="11" spans="1:13" ht="31.5" customHeight="1">
      <c r="B11" s="74" t="s">
        <v>717</v>
      </c>
      <c r="C11" s="140" t="s">
        <v>590</v>
      </c>
      <c r="D11" s="78" t="s">
        <v>768</v>
      </c>
      <c r="E11" s="176">
        <v>0</v>
      </c>
      <c r="F11" s="207">
        <v>0</v>
      </c>
      <c r="G11" s="208">
        <v>0</v>
      </c>
      <c r="H11" s="208">
        <v>0</v>
      </c>
      <c r="I11" s="208">
        <v>0</v>
      </c>
      <c r="J11" s="208">
        <v>0</v>
      </c>
      <c r="K11" s="208">
        <v>0</v>
      </c>
      <c r="L11" s="208">
        <v>0</v>
      </c>
      <c r="M11" s="209">
        <v>0</v>
      </c>
    </row>
    <row r="12" spans="1:13" ht="20.25" customHeight="1">
      <c r="B12" s="74" t="s">
        <v>718</v>
      </c>
      <c r="C12" s="140" t="s">
        <v>476</v>
      </c>
      <c r="D12" s="78" t="s">
        <v>769</v>
      </c>
      <c r="E12" s="176">
        <v>5</v>
      </c>
      <c r="F12" s="207">
        <v>0</v>
      </c>
      <c r="G12" s="208">
        <v>3</v>
      </c>
      <c r="H12" s="208">
        <v>2</v>
      </c>
      <c r="I12" s="208">
        <v>0</v>
      </c>
      <c r="J12" s="208">
        <v>0</v>
      </c>
      <c r="K12" s="208">
        <v>5</v>
      </c>
      <c r="L12" s="208">
        <v>0</v>
      </c>
      <c r="M12" s="209">
        <v>0</v>
      </c>
    </row>
    <row r="13" spans="1:13" ht="20.25" customHeight="1">
      <c r="B13" s="74" t="s">
        <v>477</v>
      </c>
      <c r="C13" s="140" t="s">
        <v>727</v>
      </c>
      <c r="D13" s="78" t="s">
        <v>454</v>
      </c>
      <c r="E13" s="176">
        <v>104</v>
      </c>
      <c r="F13" s="207">
        <v>1</v>
      </c>
      <c r="G13" s="207">
        <v>22</v>
      </c>
      <c r="H13" s="207">
        <v>67</v>
      </c>
      <c r="I13" s="207">
        <v>5</v>
      </c>
      <c r="J13" s="207">
        <v>9</v>
      </c>
      <c r="K13" s="207">
        <v>69</v>
      </c>
      <c r="L13" s="207">
        <v>27</v>
      </c>
      <c r="M13" s="209">
        <v>8</v>
      </c>
    </row>
    <row r="14" spans="1:13" ht="20.25" customHeight="1">
      <c r="B14" s="74" t="s">
        <v>478</v>
      </c>
      <c r="C14" s="140" t="s">
        <v>1519</v>
      </c>
      <c r="D14" s="78" t="s">
        <v>770</v>
      </c>
      <c r="E14" s="176">
        <v>90</v>
      </c>
      <c r="F14" s="207">
        <v>1</v>
      </c>
      <c r="G14" s="208">
        <v>19</v>
      </c>
      <c r="H14" s="208">
        <v>58</v>
      </c>
      <c r="I14" s="208">
        <v>4</v>
      </c>
      <c r="J14" s="208">
        <v>8</v>
      </c>
      <c r="K14" s="208">
        <v>65</v>
      </c>
      <c r="L14" s="208">
        <v>22</v>
      </c>
      <c r="M14" s="209">
        <v>3</v>
      </c>
    </row>
    <row r="15" spans="1:13" ht="44.25" customHeight="1">
      <c r="B15" s="74" t="s">
        <v>479</v>
      </c>
      <c r="C15" s="140" t="s">
        <v>591</v>
      </c>
      <c r="D15" s="78" t="s">
        <v>480</v>
      </c>
      <c r="E15" s="176">
        <v>31</v>
      </c>
      <c r="F15" s="207">
        <v>0</v>
      </c>
      <c r="G15" s="208">
        <v>5</v>
      </c>
      <c r="H15" s="208">
        <v>23</v>
      </c>
      <c r="I15" s="208">
        <v>0</v>
      </c>
      <c r="J15" s="208">
        <v>3</v>
      </c>
      <c r="K15" s="208">
        <v>21</v>
      </c>
      <c r="L15" s="208">
        <v>10</v>
      </c>
      <c r="M15" s="209">
        <v>0</v>
      </c>
    </row>
    <row r="16" spans="1:13" ht="30.75" customHeight="1">
      <c r="A16" s="222">
        <v>12</v>
      </c>
      <c r="B16" s="74" t="s">
        <v>481</v>
      </c>
      <c r="C16" s="140" t="s">
        <v>720</v>
      </c>
      <c r="D16" s="78" t="s">
        <v>663</v>
      </c>
      <c r="E16" s="176">
        <v>219</v>
      </c>
      <c r="F16" s="210">
        <v>2</v>
      </c>
      <c r="G16" s="211">
        <v>25</v>
      </c>
      <c r="H16" s="211">
        <v>168</v>
      </c>
      <c r="I16" s="211">
        <v>9</v>
      </c>
      <c r="J16" s="211">
        <v>15</v>
      </c>
      <c r="K16" s="211">
        <v>44</v>
      </c>
      <c r="L16" s="211">
        <v>172</v>
      </c>
      <c r="M16" s="212">
        <v>3</v>
      </c>
    </row>
    <row r="17" spans="2:13" ht="31.5" customHeight="1">
      <c r="B17" s="74" t="s">
        <v>678</v>
      </c>
      <c r="C17" s="140" t="s">
        <v>722</v>
      </c>
      <c r="D17" s="78" t="s">
        <v>664</v>
      </c>
      <c r="E17" s="176">
        <v>176</v>
      </c>
      <c r="F17" s="207">
        <v>1</v>
      </c>
      <c r="G17" s="208">
        <v>16</v>
      </c>
      <c r="H17" s="208">
        <v>138</v>
      </c>
      <c r="I17" s="208">
        <v>7</v>
      </c>
      <c r="J17" s="208">
        <v>14</v>
      </c>
      <c r="K17" s="208">
        <v>25</v>
      </c>
      <c r="L17" s="208">
        <v>151</v>
      </c>
      <c r="M17" s="209">
        <v>0</v>
      </c>
    </row>
    <row r="18" spans="2:13" ht="21" customHeight="1">
      <c r="B18" s="74" t="s">
        <v>728</v>
      </c>
      <c r="C18" s="140" t="s">
        <v>729</v>
      </c>
      <c r="D18" s="78" t="s">
        <v>719</v>
      </c>
      <c r="E18" s="176">
        <v>12</v>
      </c>
      <c r="F18" s="207">
        <v>0</v>
      </c>
      <c r="G18" s="208">
        <v>2</v>
      </c>
      <c r="H18" s="208">
        <v>10</v>
      </c>
      <c r="I18" s="208">
        <v>0</v>
      </c>
      <c r="J18" s="208">
        <v>0</v>
      </c>
      <c r="K18" s="208">
        <v>3</v>
      </c>
      <c r="L18" s="208">
        <v>7</v>
      </c>
      <c r="M18" s="209">
        <v>2</v>
      </c>
    </row>
    <row r="19" spans="2:13" ht="20.25" customHeight="1">
      <c r="B19" s="74" t="s">
        <v>482</v>
      </c>
      <c r="C19" s="140" t="s">
        <v>665</v>
      </c>
      <c r="D19" s="78" t="s">
        <v>666</v>
      </c>
      <c r="E19" s="176">
        <v>457</v>
      </c>
      <c r="F19" s="210">
        <v>1</v>
      </c>
      <c r="G19" s="211">
        <v>92</v>
      </c>
      <c r="H19" s="211">
        <v>326</v>
      </c>
      <c r="I19" s="211">
        <v>14</v>
      </c>
      <c r="J19" s="211">
        <v>24</v>
      </c>
      <c r="K19" s="211">
        <v>202</v>
      </c>
      <c r="L19" s="211">
        <v>193</v>
      </c>
      <c r="M19" s="212">
        <v>62</v>
      </c>
    </row>
    <row r="20" spans="2:13" ht="30" customHeight="1">
      <c r="B20" s="74" t="s">
        <v>730</v>
      </c>
      <c r="C20" s="140" t="s">
        <v>483</v>
      </c>
      <c r="D20" s="78" t="s">
        <v>771</v>
      </c>
      <c r="E20" s="116">
        <v>1</v>
      </c>
      <c r="F20" s="207">
        <v>0</v>
      </c>
      <c r="G20" s="208">
        <v>0</v>
      </c>
      <c r="H20" s="208">
        <v>1</v>
      </c>
      <c r="I20" s="208">
        <v>0</v>
      </c>
      <c r="J20" s="208">
        <v>0</v>
      </c>
      <c r="K20" s="208">
        <v>0</v>
      </c>
      <c r="L20" s="208">
        <v>1</v>
      </c>
      <c r="M20" s="209">
        <v>0</v>
      </c>
    </row>
    <row r="21" spans="2:13" ht="21" customHeight="1">
      <c r="B21" s="74" t="s">
        <v>484</v>
      </c>
      <c r="C21" s="140" t="s">
        <v>1520</v>
      </c>
      <c r="D21" s="78" t="s">
        <v>772</v>
      </c>
      <c r="E21" s="116">
        <v>24</v>
      </c>
      <c r="F21" s="207">
        <v>0</v>
      </c>
      <c r="G21" s="208">
        <v>0</v>
      </c>
      <c r="H21" s="208">
        <v>13</v>
      </c>
      <c r="I21" s="208">
        <v>5</v>
      </c>
      <c r="J21" s="208">
        <v>6</v>
      </c>
      <c r="K21" s="208">
        <v>2</v>
      </c>
      <c r="L21" s="208">
        <v>15</v>
      </c>
      <c r="M21" s="209">
        <v>7</v>
      </c>
    </row>
    <row r="22" spans="2:13" ht="21" customHeight="1">
      <c r="B22" s="74" t="s">
        <v>485</v>
      </c>
      <c r="C22" s="140" t="s">
        <v>593</v>
      </c>
      <c r="D22" s="78" t="s">
        <v>773</v>
      </c>
      <c r="E22" s="176">
        <v>256</v>
      </c>
      <c r="F22" s="207">
        <v>1</v>
      </c>
      <c r="G22" s="208">
        <v>33</v>
      </c>
      <c r="H22" s="208">
        <v>199</v>
      </c>
      <c r="I22" s="208">
        <v>8</v>
      </c>
      <c r="J22" s="208">
        <v>15</v>
      </c>
      <c r="K22" s="208">
        <v>48</v>
      </c>
      <c r="L22" s="208">
        <v>164</v>
      </c>
      <c r="M22" s="209">
        <v>44</v>
      </c>
    </row>
    <row r="23" spans="2:13" ht="20.25" customHeight="1">
      <c r="B23" s="74" t="s">
        <v>1510</v>
      </c>
      <c r="C23" s="140" t="s">
        <v>1517</v>
      </c>
      <c r="D23" s="79" t="s">
        <v>1511</v>
      </c>
      <c r="E23" s="116">
        <v>148</v>
      </c>
      <c r="F23" s="207">
        <v>0</v>
      </c>
      <c r="G23" s="208">
        <v>53</v>
      </c>
      <c r="H23" s="208">
        <v>95</v>
      </c>
      <c r="I23" s="208">
        <v>0</v>
      </c>
      <c r="J23" s="208">
        <v>0</v>
      </c>
      <c r="K23" s="208">
        <v>148</v>
      </c>
      <c r="L23" s="208">
        <v>0</v>
      </c>
      <c r="M23" s="209">
        <v>0</v>
      </c>
    </row>
    <row r="24" spans="2:13" ht="18.75" customHeight="1">
      <c r="B24" s="74" t="s">
        <v>486</v>
      </c>
      <c r="C24" s="140" t="s">
        <v>667</v>
      </c>
      <c r="D24" s="78" t="s">
        <v>668</v>
      </c>
      <c r="E24" s="176">
        <v>299</v>
      </c>
      <c r="F24" s="207">
        <v>9</v>
      </c>
      <c r="G24" s="207">
        <v>103</v>
      </c>
      <c r="H24" s="207">
        <v>151</v>
      </c>
      <c r="I24" s="207">
        <v>16</v>
      </c>
      <c r="J24" s="207">
        <v>20</v>
      </c>
      <c r="K24" s="207">
        <v>88</v>
      </c>
      <c r="L24" s="207">
        <v>133</v>
      </c>
      <c r="M24" s="209">
        <v>78</v>
      </c>
    </row>
    <row r="25" spans="2:13" ht="20.25" customHeight="1">
      <c r="B25" s="74" t="s">
        <v>731</v>
      </c>
      <c r="C25" s="140" t="s">
        <v>487</v>
      </c>
      <c r="D25" s="78" t="s">
        <v>774</v>
      </c>
      <c r="E25" s="176">
        <v>102</v>
      </c>
      <c r="F25" s="207">
        <v>5</v>
      </c>
      <c r="G25" s="208">
        <v>46</v>
      </c>
      <c r="H25" s="208">
        <v>41</v>
      </c>
      <c r="I25" s="208">
        <v>4</v>
      </c>
      <c r="J25" s="208">
        <v>6</v>
      </c>
      <c r="K25" s="208">
        <v>56</v>
      </c>
      <c r="L25" s="208">
        <v>36</v>
      </c>
      <c r="M25" s="209">
        <v>10</v>
      </c>
    </row>
    <row r="26" spans="2:13" ht="20.25" customHeight="1">
      <c r="B26" s="74" t="s">
        <v>488</v>
      </c>
      <c r="C26" s="140" t="s">
        <v>669</v>
      </c>
      <c r="D26" s="78" t="s">
        <v>670</v>
      </c>
      <c r="E26" s="176">
        <v>108</v>
      </c>
      <c r="F26" s="207">
        <v>5</v>
      </c>
      <c r="G26" s="208">
        <v>16</v>
      </c>
      <c r="H26" s="208">
        <v>69</v>
      </c>
      <c r="I26" s="208">
        <v>9</v>
      </c>
      <c r="J26" s="208">
        <v>9</v>
      </c>
      <c r="K26" s="208">
        <v>21</v>
      </c>
      <c r="L26" s="208">
        <v>41</v>
      </c>
      <c r="M26" s="209">
        <v>46</v>
      </c>
    </row>
    <row r="27" spans="2:13" ht="20.25" customHeight="1">
      <c r="B27" s="74" t="s">
        <v>489</v>
      </c>
      <c r="C27" s="140" t="s">
        <v>765</v>
      </c>
      <c r="D27" s="67" t="s">
        <v>775</v>
      </c>
      <c r="E27" s="176">
        <v>80</v>
      </c>
      <c r="F27" s="207">
        <v>2</v>
      </c>
      <c r="G27" s="208">
        <v>27</v>
      </c>
      <c r="H27" s="208">
        <v>41</v>
      </c>
      <c r="I27" s="208">
        <v>3</v>
      </c>
      <c r="J27" s="208">
        <v>7</v>
      </c>
      <c r="K27" s="208">
        <v>0</v>
      </c>
      <c r="L27" s="208">
        <v>67</v>
      </c>
      <c r="M27" s="209">
        <v>13</v>
      </c>
    </row>
    <row r="28" spans="2:13" ht="20.25" customHeight="1">
      <c r="B28" s="74" t="s">
        <v>732</v>
      </c>
      <c r="C28" s="140" t="s">
        <v>766</v>
      </c>
      <c r="D28" s="67" t="s">
        <v>776</v>
      </c>
      <c r="E28" s="176">
        <v>79</v>
      </c>
      <c r="F28" s="207">
        <v>2</v>
      </c>
      <c r="G28" s="208">
        <v>27</v>
      </c>
      <c r="H28" s="208">
        <v>40</v>
      </c>
      <c r="I28" s="208">
        <v>3</v>
      </c>
      <c r="J28" s="208">
        <v>7</v>
      </c>
      <c r="K28" s="208">
        <v>0</v>
      </c>
      <c r="L28" s="208">
        <v>66</v>
      </c>
      <c r="M28" s="209">
        <v>13</v>
      </c>
    </row>
  </sheetData>
  <mergeCells count="16">
    <mergeCell ref="M7:M8"/>
    <mergeCell ref="C3:M3"/>
    <mergeCell ref="C4:M4"/>
    <mergeCell ref="C5:M5"/>
    <mergeCell ref="B6:B8"/>
    <mergeCell ref="C6:C8"/>
    <mergeCell ref="D6:D8"/>
    <mergeCell ref="E6:E8"/>
    <mergeCell ref="F6:J6"/>
    <mergeCell ref="K6:M6"/>
    <mergeCell ref="F7:F8"/>
    <mergeCell ref="G7:G8"/>
    <mergeCell ref="H7:H8"/>
    <mergeCell ref="I7:J7"/>
    <mergeCell ref="K7:K8"/>
    <mergeCell ref="L7:L8"/>
  </mergeCells>
  <conditionalFormatting sqref="F10">
    <cfRule type="cellIs" dxfId="427" priority="97" stopIfTrue="1" operator="lessThan">
      <formula>$F$11+$F$12</formula>
    </cfRule>
  </conditionalFormatting>
  <conditionalFormatting sqref="G10">
    <cfRule type="cellIs" dxfId="426" priority="98" stopIfTrue="1" operator="lessThan">
      <formula>$G$11+$G$12</formula>
    </cfRule>
  </conditionalFormatting>
  <conditionalFormatting sqref="H10">
    <cfRule type="cellIs" dxfId="425" priority="99" stopIfTrue="1" operator="lessThan">
      <formula>$H$11+$H$12</formula>
    </cfRule>
  </conditionalFormatting>
  <conditionalFormatting sqref="I10">
    <cfRule type="cellIs" dxfId="424" priority="100" stopIfTrue="1" operator="lessThan">
      <formula>$I$11+$I$12</formula>
    </cfRule>
  </conditionalFormatting>
  <conditionalFormatting sqref="J10">
    <cfRule type="cellIs" dxfId="423" priority="101" stopIfTrue="1" operator="lessThan">
      <formula>$J$11+$J$12</formula>
    </cfRule>
  </conditionalFormatting>
  <conditionalFormatting sqref="F16">
    <cfRule type="cellIs" dxfId="422" priority="102" stopIfTrue="1" operator="lessThan">
      <formula>$F$17+$F$18</formula>
    </cfRule>
  </conditionalFormatting>
  <conditionalFormatting sqref="G16">
    <cfRule type="cellIs" dxfId="421" priority="103" stopIfTrue="1" operator="lessThan">
      <formula>$G$17+$G$18</formula>
    </cfRule>
  </conditionalFormatting>
  <conditionalFormatting sqref="H16">
    <cfRule type="cellIs" dxfId="420" priority="104" stopIfTrue="1" operator="lessThan">
      <formula>$H$17+$H$18</formula>
    </cfRule>
  </conditionalFormatting>
  <conditionalFormatting sqref="I16">
    <cfRule type="cellIs" dxfId="419" priority="105" stopIfTrue="1" operator="lessThan">
      <formula>$I$17+$I$18</formula>
    </cfRule>
  </conditionalFormatting>
  <conditionalFormatting sqref="J16">
    <cfRule type="cellIs" dxfId="418" priority="106" stopIfTrue="1" operator="lessThan">
      <formula>$J$17+$J$18</formula>
    </cfRule>
  </conditionalFormatting>
  <conditionalFormatting sqref="E10">
    <cfRule type="expression" priority="96" stopIfTrue="1">
      <formula>SUM($F$10:$J$10)=SUM($K$10:$M$10)</formula>
    </cfRule>
    <cfRule type="cellIs" dxfId="417" priority="107" stopIfTrue="1" operator="notEqual">
      <formula>SUM($F$10:$J$10)</formula>
    </cfRule>
    <cfRule type="cellIs" dxfId="416" priority="108" stopIfTrue="1" operator="notEqual">
      <formula>SUM($K$10:$M$10)</formula>
    </cfRule>
    <cfRule type="cellIs" dxfId="415" priority="109" stopIfTrue="1" operator="lessThan">
      <formula>$E$11+$E$12</formula>
    </cfRule>
  </conditionalFormatting>
  <conditionalFormatting sqref="E11">
    <cfRule type="cellIs" dxfId="414" priority="110" stopIfTrue="1" operator="notEqual">
      <formula>SUM($F$11:$J$11)</formula>
    </cfRule>
    <cfRule type="cellIs" dxfId="413" priority="111" stopIfTrue="1" operator="notEqual">
      <formula>SUM($K$11:$M$11)</formula>
    </cfRule>
  </conditionalFormatting>
  <conditionalFormatting sqref="E12">
    <cfRule type="cellIs" dxfId="412" priority="112" stopIfTrue="1" operator="notEqual">
      <formula>SUM($F$12:$J$12)</formula>
    </cfRule>
    <cfRule type="cellIs" dxfId="411" priority="113" stopIfTrue="1" operator="notEqual">
      <formula>SUM($K$12:$M$12)</formula>
    </cfRule>
  </conditionalFormatting>
  <conditionalFormatting sqref="E14">
    <cfRule type="cellIs" dxfId="410" priority="114" stopIfTrue="1" operator="notEqual">
      <formula>SUM($F$14:$J$14)</formula>
    </cfRule>
    <cfRule type="cellIs" dxfId="409" priority="115" stopIfTrue="1" operator="notEqual">
      <formula>SUM($K$14:$M$14)</formula>
    </cfRule>
  </conditionalFormatting>
  <conditionalFormatting sqref="E15">
    <cfRule type="cellIs" dxfId="408" priority="116" stopIfTrue="1" operator="notEqual">
      <formula>SUM($F$15:$J$15)</formula>
    </cfRule>
    <cfRule type="cellIs" dxfId="407" priority="117" stopIfTrue="1" operator="notEqual">
      <formula>SUM($K$15:$M$15)</formula>
    </cfRule>
  </conditionalFormatting>
  <conditionalFormatting sqref="E16">
    <cfRule type="cellIs" dxfId="406" priority="118" stopIfTrue="1" operator="notEqual">
      <formula>SUM($F$16:$J$16)</formula>
    </cfRule>
    <cfRule type="cellIs" dxfId="405" priority="119" stopIfTrue="1" operator="notEqual">
      <formula>SUM($K$16:$M$16)</formula>
    </cfRule>
    <cfRule type="cellIs" dxfId="404" priority="120" stopIfTrue="1" operator="lessThan">
      <formula>$E$17+$E$18</formula>
    </cfRule>
  </conditionalFormatting>
  <conditionalFormatting sqref="E17">
    <cfRule type="cellIs" dxfId="403" priority="121" stopIfTrue="1" operator="notEqual">
      <formula>SUM($F$17:$J$17)</formula>
    </cfRule>
    <cfRule type="cellIs" dxfId="402" priority="122" stopIfTrue="1" operator="notEqual">
      <formula>SUM($K$17:$M$17)</formula>
    </cfRule>
  </conditionalFormatting>
  <conditionalFormatting sqref="E18">
    <cfRule type="cellIs" dxfId="401" priority="123" stopIfTrue="1" operator="notEqual">
      <formula>SUM($F$18:$J$18)</formula>
    </cfRule>
    <cfRule type="cellIs" dxfId="400" priority="124" stopIfTrue="1" operator="notEqual">
      <formula>SUM($K$18:$M$18)</formula>
    </cfRule>
  </conditionalFormatting>
  <conditionalFormatting sqref="E19">
    <cfRule type="cellIs" dxfId="399" priority="125" stopIfTrue="1" operator="notEqual">
      <formula>SUM($F$19:$J$19)</formula>
    </cfRule>
    <cfRule type="cellIs" dxfId="398" priority="126" stopIfTrue="1" operator="notEqual">
      <formula>SUM($K$19:$M$19)</formula>
    </cfRule>
    <cfRule type="cellIs" dxfId="397" priority="127" stopIfTrue="1" operator="lessThan">
      <formula>$E$20+$E$21+$E$23</formula>
    </cfRule>
  </conditionalFormatting>
  <conditionalFormatting sqref="E20">
    <cfRule type="cellIs" dxfId="396" priority="128" stopIfTrue="1" operator="notEqual">
      <formula>SUM($F$20:$J$20)</formula>
    </cfRule>
    <cfRule type="cellIs" dxfId="395" priority="129" stopIfTrue="1" operator="notEqual">
      <formula>SUM($K$20:$M$20)</formula>
    </cfRule>
  </conditionalFormatting>
  <conditionalFormatting sqref="E23">
    <cfRule type="cellIs" dxfId="394" priority="132" stopIfTrue="1" operator="notEqual">
      <formula>SUM($F$23:$J$23)</formula>
    </cfRule>
    <cfRule type="cellIs" dxfId="393" priority="133" stopIfTrue="1" operator="notEqual">
      <formula>SUM($K$23:$M$23)</formula>
    </cfRule>
  </conditionalFormatting>
  <conditionalFormatting sqref="E24">
    <cfRule type="cellIs" dxfId="392" priority="134" stopIfTrue="1" operator="notEqual">
      <formula>SUM($F$24:$J$24)</formula>
    </cfRule>
    <cfRule type="cellIs" dxfId="391" priority="135" stopIfTrue="1" operator="notEqual">
      <formula>SUM($K$24:$M$24)</formula>
    </cfRule>
    <cfRule type="cellIs" dxfId="390" priority="136" stopIfTrue="1" operator="lessThan">
      <formula>$E$25</formula>
    </cfRule>
  </conditionalFormatting>
  <conditionalFormatting sqref="E25">
    <cfRule type="cellIs" dxfId="389" priority="137" stopIfTrue="1" operator="notEqual">
      <formula>SUM($F$25:$J$25)</formula>
    </cfRule>
    <cfRule type="cellIs" dxfId="388" priority="138" stopIfTrue="1" operator="notEqual">
      <formula>SUM($K$25:$M$25)</formula>
    </cfRule>
  </conditionalFormatting>
  <conditionalFormatting sqref="E26">
    <cfRule type="cellIs" dxfId="387" priority="139" stopIfTrue="1" operator="notEqual">
      <formula>SUM($F$26:$J$26)</formula>
    </cfRule>
    <cfRule type="cellIs" dxfId="386" priority="140" stopIfTrue="1" operator="notEqual">
      <formula>SUM($K$26:$M$26)</formula>
    </cfRule>
  </conditionalFormatting>
  <conditionalFormatting sqref="E27">
    <cfRule type="cellIs" dxfId="385" priority="141" stopIfTrue="1" operator="notEqual">
      <formula>SUM($F$27:$J$27)</formula>
    </cfRule>
    <cfRule type="cellIs" dxfId="384" priority="142" stopIfTrue="1" operator="notEqual">
      <formula>SUM($K$27:$M$27)</formula>
    </cfRule>
    <cfRule type="cellIs" dxfId="383" priority="143" stopIfTrue="1" operator="lessThan">
      <formula>$E$28</formula>
    </cfRule>
  </conditionalFormatting>
  <conditionalFormatting sqref="K10">
    <cfRule type="cellIs" dxfId="382" priority="144" stopIfTrue="1" operator="lessThan">
      <formula>$K$11+$K$12</formula>
    </cfRule>
  </conditionalFormatting>
  <conditionalFormatting sqref="L10">
    <cfRule type="cellIs" dxfId="381" priority="145" stopIfTrue="1" operator="lessThan">
      <formula>$L$11+$L$12</formula>
    </cfRule>
  </conditionalFormatting>
  <conditionalFormatting sqref="M10">
    <cfRule type="cellIs" dxfId="380" priority="146" stopIfTrue="1" operator="lessThan">
      <formula>$M$11+$M$12</formula>
    </cfRule>
  </conditionalFormatting>
  <conditionalFormatting sqref="F13">
    <cfRule type="cellIs" dxfId="379" priority="147" stopIfTrue="1" operator="lessThan">
      <formula>$F$14</formula>
    </cfRule>
  </conditionalFormatting>
  <conditionalFormatting sqref="G13">
    <cfRule type="cellIs" dxfId="378" priority="148" stopIfTrue="1" operator="lessThan">
      <formula>$G$14</formula>
    </cfRule>
  </conditionalFormatting>
  <conditionalFormatting sqref="H13">
    <cfRule type="cellIs" dxfId="377" priority="149" stopIfTrue="1" operator="lessThan">
      <formula>$H$14</formula>
    </cfRule>
  </conditionalFormatting>
  <conditionalFormatting sqref="I13">
    <cfRule type="cellIs" dxfId="376" priority="150" stopIfTrue="1" operator="lessThan">
      <formula>$I$14</formula>
    </cfRule>
  </conditionalFormatting>
  <conditionalFormatting sqref="J13">
    <cfRule type="cellIs" dxfId="375" priority="151" stopIfTrue="1" operator="lessThan">
      <formula>$J$14</formula>
    </cfRule>
  </conditionalFormatting>
  <conditionalFormatting sqref="K13">
    <cfRule type="cellIs" dxfId="374" priority="152" stopIfTrue="1" operator="lessThan">
      <formula>$K$14</formula>
    </cfRule>
  </conditionalFormatting>
  <conditionalFormatting sqref="L13">
    <cfRule type="cellIs" dxfId="373" priority="153" stopIfTrue="1" operator="lessThan">
      <formula>$L$14</formula>
    </cfRule>
  </conditionalFormatting>
  <conditionalFormatting sqref="M13">
    <cfRule type="cellIs" dxfId="372" priority="154" stopIfTrue="1" operator="lessThan">
      <formula>$M$14</formula>
    </cfRule>
  </conditionalFormatting>
  <conditionalFormatting sqref="K16">
    <cfRule type="cellIs" dxfId="371" priority="155" stopIfTrue="1" operator="lessThan">
      <formula>$K$17+$K$18</formula>
    </cfRule>
  </conditionalFormatting>
  <conditionalFormatting sqref="L16">
    <cfRule type="cellIs" dxfId="370" priority="156" stopIfTrue="1" operator="lessThan">
      <formula>$L$17+$L$18</formula>
    </cfRule>
  </conditionalFormatting>
  <conditionalFormatting sqref="M16">
    <cfRule type="cellIs" dxfId="369" priority="157" stopIfTrue="1" operator="lessThan">
      <formula>$M$17+$M$18</formula>
    </cfRule>
  </conditionalFormatting>
  <conditionalFormatting sqref="F19">
    <cfRule type="cellIs" dxfId="368" priority="158" stopIfTrue="1" operator="lessThan">
      <formula>$F$20+$F$21+$F$23</formula>
    </cfRule>
  </conditionalFormatting>
  <conditionalFormatting sqref="G19">
    <cfRule type="cellIs" dxfId="367" priority="159" stopIfTrue="1" operator="lessThan">
      <formula>$G$20+$G$21+$G$23</formula>
    </cfRule>
  </conditionalFormatting>
  <conditionalFormatting sqref="H19">
    <cfRule type="cellIs" dxfId="366" priority="160" stopIfTrue="1" operator="lessThan">
      <formula>$H$20+$H$21+$H$23</formula>
    </cfRule>
  </conditionalFormatting>
  <conditionalFormatting sqref="I19">
    <cfRule type="cellIs" dxfId="365" priority="161" stopIfTrue="1" operator="lessThan">
      <formula>$I$20+$I$21+$I$23</formula>
    </cfRule>
  </conditionalFormatting>
  <conditionalFormatting sqref="J19">
    <cfRule type="cellIs" dxfId="364" priority="162" stopIfTrue="1" operator="lessThan">
      <formula>$J$20+$J$21+$J$23</formula>
    </cfRule>
  </conditionalFormatting>
  <conditionalFormatting sqref="K19">
    <cfRule type="cellIs" dxfId="363" priority="163" stopIfTrue="1" operator="lessThan">
      <formula>$K$20+$K$21+$K$23</formula>
    </cfRule>
  </conditionalFormatting>
  <conditionalFormatting sqref="L19">
    <cfRule type="cellIs" dxfId="362" priority="164" stopIfTrue="1" operator="lessThan">
      <formula>$L$20+$L$21+$L$23</formula>
    </cfRule>
  </conditionalFormatting>
  <conditionalFormatting sqref="M19">
    <cfRule type="cellIs" dxfId="361" priority="165" stopIfTrue="1" operator="lessThan">
      <formula>$M$20+$M$21+$M$23</formula>
    </cfRule>
  </conditionalFormatting>
  <conditionalFormatting sqref="F24">
    <cfRule type="cellIs" dxfId="360" priority="166" stopIfTrue="1" operator="lessThan">
      <formula>$F$25</formula>
    </cfRule>
  </conditionalFormatting>
  <conditionalFormatting sqref="G24">
    <cfRule type="cellIs" dxfId="359" priority="167" stopIfTrue="1" operator="lessThan">
      <formula>$G$25</formula>
    </cfRule>
  </conditionalFormatting>
  <conditionalFormatting sqref="H24">
    <cfRule type="cellIs" dxfId="358" priority="168" stopIfTrue="1" operator="lessThan">
      <formula>$H$25</formula>
    </cfRule>
  </conditionalFormatting>
  <conditionalFormatting sqref="I24">
    <cfRule type="cellIs" dxfId="357" priority="169" stopIfTrue="1" operator="lessThan">
      <formula>$I$25</formula>
    </cfRule>
  </conditionalFormatting>
  <conditionalFormatting sqref="J24">
    <cfRule type="cellIs" dxfId="356" priority="170" stopIfTrue="1" operator="lessThan">
      <formula>$J$25</formula>
    </cfRule>
  </conditionalFormatting>
  <conditionalFormatting sqref="K24">
    <cfRule type="cellIs" dxfId="355" priority="171" stopIfTrue="1" operator="lessThan">
      <formula>$K$25</formula>
    </cfRule>
  </conditionalFormatting>
  <conditionalFormatting sqref="L24">
    <cfRule type="cellIs" dxfId="354" priority="172" stopIfTrue="1" operator="lessThan">
      <formula>$L$25</formula>
    </cfRule>
  </conditionalFormatting>
  <conditionalFormatting sqref="M24">
    <cfRule type="cellIs" dxfId="353" priority="173" stopIfTrue="1" operator="lessThan">
      <formula>$M$25</formula>
    </cfRule>
  </conditionalFormatting>
  <conditionalFormatting sqref="F27">
    <cfRule type="cellIs" dxfId="352" priority="174" stopIfTrue="1" operator="lessThan">
      <formula>$F$28</formula>
    </cfRule>
  </conditionalFormatting>
  <conditionalFormatting sqref="G27">
    <cfRule type="cellIs" dxfId="351" priority="175" stopIfTrue="1" operator="lessThan">
      <formula>$G$28</formula>
    </cfRule>
  </conditionalFormatting>
  <conditionalFormatting sqref="H27">
    <cfRule type="cellIs" dxfId="350" priority="176" stopIfTrue="1" operator="lessThan">
      <formula>$H$28</formula>
    </cfRule>
  </conditionalFormatting>
  <conditionalFormatting sqref="I27">
    <cfRule type="cellIs" dxfId="349" priority="177" stopIfTrue="1" operator="lessThan">
      <formula>$I$28</formula>
    </cfRule>
  </conditionalFormatting>
  <conditionalFormatting sqref="J27">
    <cfRule type="cellIs" dxfId="348" priority="178" stopIfTrue="1" operator="lessThan">
      <formula>$J$28</formula>
    </cfRule>
  </conditionalFormatting>
  <conditionalFormatting sqref="K27">
    <cfRule type="cellIs" dxfId="347" priority="179" stopIfTrue="1" operator="lessThan">
      <formula>$K$28</formula>
    </cfRule>
  </conditionalFormatting>
  <conditionalFormatting sqref="L27">
    <cfRule type="cellIs" dxfId="346" priority="180" stopIfTrue="1" operator="lessThan">
      <formula>$L$28</formula>
    </cfRule>
  </conditionalFormatting>
  <conditionalFormatting sqref="M27">
    <cfRule type="cellIs" dxfId="345" priority="181" stopIfTrue="1" operator="lessThan">
      <formula>$M$28</formula>
    </cfRule>
  </conditionalFormatting>
  <conditionalFormatting sqref="E13">
    <cfRule type="cellIs" dxfId="344" priority="182" stopIfTrue="1" operator="notEqual">
      <formula>SUM($F$13:$J$13)</formula>
    </cfRule>
    <cfRule type="cellIs" dxfId="343" priority="183" stopIfTrue="1" operator="notEqual">
      <formula>SUM($K$13:$M$13)</formula>
    </cfRule>
    <cfRule type="cellIs" dxfId="342" priority="184" stopIfTrue="1" operator="lessThan">
      <formula>$E$14</formula>
    </cfRule>
  </conditionalFormatting>
  <conditionalFormatting sqref="E28">
    <cfRule type="cellIs" dxfId="341" priority="185" stopIfTrue="1" operator="notEqual">
      <formula>SUM($F$28:$J$28)</formula>
    </cfRule>
    <cfRule type="cellIs" dxfId="340" priority="186" stopIfTrue="1" operator="notEqual">
      <formula>SUM($K$28:$M$28)</formula>
    </cfRule>
  </conditionalFormatting>
  <conditionalFormatting sqref="E10">
    <cfRule type="cellIs" dxfId="339" priority="54" stopIfTrue="1" operator="notEqual">
      <formula>SUM($F$10:$J$10)</formula>
    </cfRule>
    <cfRule type="cellIs" dxfId="338" priority="55" stopIfTrue="1" operator="notEqual">
      <formula>SUM($K$10:$M$10)</formula>
    </cfRule>
    <cfRule type="cellIs" dxfId="337" priority="56" stopIfTrue="1" operator="lessThan">
      <formula>$E$11+$E$12</formula>
    </cfRule>
  </conditionalFormatting>
  <conditionalFormatting sqref="E11">
    <cfRule type="cellIs" dxfId="336" priority="57" stopIfTrue="1" operator="notEqual">
      <formula>SUM($F$11:$J$11)</formula>
    </cfRule>
    <cfRule type="cellIs" dxfId="335" priority="58" stopIfTrue="1" operator="notEqual">
      <formula>SUM($K$11:$M$11)</formula>
    </cfRule>
  </conditionalFormatting>
  <conditionalFormatting sqref="E12">
    <cfRule type="cellIs" dxfId="334" priority="59" stopIfTrue="1" operator="notEqual">
      <formula>SUM($F$12:$J$12)</formula>
    </cfRule>
    <cfRule type="cellIs" dxfId="333" priority="60" stopIfTrue="1" operator="notEqual">
      <formula>SUM($K$12:$M$12)</formula>
    </cfRule>
  </conditionalFormatting>
  <conditionalFormatting sqref="E14">
    <cfRule type="cellIs" dxfId="332" priority="61" stopIfTrue="1" operator="notEqual">
      <formula>SUM($F$14:$J$14)</formula>
    </cfRule>
    <cfRule type="cellIs" dxfId="331" priority="62" stopIfTrue="1" operator="notEqual">
      <formula>SUM($K$14:$M$14)</formula>
    </cfRule>
  </conditionalFormatting>
  <conditionalFormatting sqref="E15">
    <cfRule type="cellIs" dxfId="330" priority="63" stopIfTrue="1" operator="notEqual">
      <formula>SUM($F$15:$J$15)</formula>
    </cfRule>
    <cfRule type="cellIs" dxfId="329" priority="64" stopIfTrue="1" operator="notEqual">
      <formula>SUM($K$15:$M$15)</formula>
    </cfRule>
  </conditionalFormatting>
  <conditionalFormatting sqref="E16">
    <cfRule type="cellIs" dxfId="328" priority="65" stopIfTrue="1" operator="notEqual">
      <formula>SUM($F$16:$J$16)</formula>
    </cfRule>
    <cfRule type="cellIs" dxfId="327" priority="66" stopIfTrue="1" operator="notEqual">
      <formula>SUM($K$16:$M$16)</formula>
    </cfRule>
    <cfRule type="cellIs" dxfId="326" priority="67" stopIfTrue="1" operator="lessThan">
      <formula>$E$17+$E$18</formula>
    </cfRule>
  </conditionalFormatting>
  <conditionalFormatting sqref="E17">
    <cfRule type="cellIs" dxfId="325" priority="68" stopIfTrue="1" operator="notEqual">
      <formula>SUM($F$17:$J$17)</formula>
    </cfRule>
    <cfRule type="cellIs" dxfId="324" priority="69" stopIfTrue="1" operator="notEqual">
      <formula>SUM($K$17:$M$17)</formula>
    </cfRule>
  </conditionalFormatting>
  <conditionalFormatting sqref="E18">
    <cfRule type="cellIs" dxfId="323" priority="70" stopIfTrue="1" operator="notEqual">
      <formula>SUM($F$18:$J$18)</formula>
    </cfRule>
    <cfRule type="cellIs" dxfId="322" priority="71" stopIfTrue="1" operator="notEqual">
      <formula>SUM($K$18:$M$18)</formula>
    </cfRule>
  </conditionalFormatting>
  <conditionalFormatting sqref="E19">
    <cfRule type="cellIs" dxfId="321" priority="72" stopIfTrue="1" operator="notEqual">
      <formula>SUM($F$19:$J$19)</formula>
    </cfRule>
    <cfRule type="cellIs" dxfId="320" priority="73" stopIfTrue="1" operator="notEqual">
      <formula>SUM($K$19:$M$19)</formula>
    </cfRule>
    <cfRule type="cellIs" dxfId="319" priority="74" stopIfTrue="1" operator="lessThan">
      <formula>$E$20+$E$21+$E$22</formula>
    </cfRule>
  </conditionalFormatting>
  <conditionalFormatting sqref="E20">
    <cfRule type="cellIs" dxfId="318" priority="75" stopIfTrue="1" operator="notEqual">
      <formula>SUM($F$20:$J$20)</formula>
    </cfRule>
    <cfRule type="cellIs" dxfId="317" priority="76" stopIfTrue="1" operator="notEqual">
      <formula>SUM($K$20:$M$20)</formula>
    </cfRule>
  </conditionalFormatting>
  <conditionalFormatting sqref="E21">
    <cfRule type="cellIs" dxfId="316" priority="77" stopIfTrue="1" operator="notEqual">
      <formula>SUM($F$21:$J$21)</formula>
    </cfRule>
    <cfRule type="cellIs" dxfId="315" priority="78" stopIfTrue="1" operator="notEqual">
      <formula>SUM($K$21:$M$21)</formula>
    </cfRule>
  </conditionalFormatting>
  <conditionalFormatting sqref="E24">
    <cfRule type="cellIs" dxfId="314" priority="81" stopIfTrue="1" operator="notEqual">
      <formula>SUM($F$24:$J$24)</formula>
    </cfRule>
    <cfRule type="cellIs" dxfId="313" priority="82" stopIfTrue="1" operator="notEqual">
      <formula>SUM($K$24:$M$24)</formula>
    </cfRule>
    <cfRule type="cellIs" dxfId="312" priority="83" stopIfTrue="1" operator="lessThan">
      <formula>$E$25</formula>
    </cfRule>
  </conditionalFormatting>
  <conditionalFormatting sqref="E25">
    <cfRule type="cellIs" dxfId="311" priority="84" stopIfTrue="1" operator="notEqual">
      <formula>SUM($F$25:$J$25)</formula>
    </cfRule>
    <cfRule type="cellIs" dxfId="310" priority="85" stopIfTrue="1" operator="notEqual">
      <formula>SUM($K$25:$M$25)</formula>
    </cfRule>
  </conditionalFormatting>
  <conditionalFormatting sqref="E26">
    <cfRule type="cellIs" dxfId="309" priority="86" stopIfTrue="1" operator="notEqual">
      <formula>SUM($F$26:$J$26)</formula>
    </cfRule>
    <cfRule type="cellIs" dxfId="308" priority="87" stopIfTrue="1" operator="notEqual">
      <formula>SUM($K$26:$M$26)</formula>
    </cfRule>
  </conditionalFormatting>
  <conditionalFormatting sqref="E27">
    <cfRule type="cellIs" dxfId="307" priority="88" stopIfTrue="1" operator="notEqual">
      <formula>SUM($F$27:$J$27)</formula>
    </cfRule>
    <cfRule type="cellIs" dxfId="306" priority="89" stopIfTrue="1" operator="notEqual">
      <formula>SUM($K$27:$M$27)</formula>
    </cfRule>
    <cfRule type="cellIs" dxfId="305" priority="90" stopIfTrue="1" operator="lessThan">
      <formula>$E$28</formula>
    </cfRule>
  </conditionalFormatting>
  <conditionalFormatting sqref="E13">
    <cfRule type="cellIs" dxfId="304" priority="91" stopIfTrue="1" operator="notEqual">
      <formula>SUM($F$13:$J$13)</formula>
    </cfRule>
    <cfRule type="cellIs" dxfId="303" priority="92" stopIfTrue="1" operator="notEqual">
      <formula>SUM($K$13:$M$13)</formula>
    </cfRule>
    <cfRule type="cellIs" dxfId="302" priority="93" stopIfTrue="1" operator="lessThan">
      <formula>$E$14</formula>
    </cfRule>
  </conditionalFormatting>
  <conditionalFormatting sqref="E28">
    <cfRule type="cellIs" dxfId="301" priority="94" stopIfTrue="1" operator="notEqual">
      <formula>SUM($F$28:$J$28)</formula>
    </cfRule>
    <cfRule type="cellIs" dxfId="300" priority="95" stopIfTrue="1" operator="notEqual">
      <formula>SUM($K$28:$M$28)</formula>
    </cfRule>
  </conditionalFormatting>
  <conditionalFormatting sqref="E10">
    <cfRule type="cellIs" dxfId="299" priority="12" stopIfTrue="1" operator="notEqual">
      <formula>SUM($F$10:$J$10)</formula>
    </cfRule>
    <cfRule type="cellIs" dxfId="298" priority="13" stopIfTrue="1" operator="notEqual">
      <formula>SUM($K$10:$M$10)</formula>
    </cfRule>
    <cfRule type="cellIs" dxfId="297" priority="14" stopIfTrue="1" operator="lessThan">
      <formula>$E$11+$E$12</formula>
    </cfRule>
  </conditionalFormatting>
  <conditionalFormatting sqref="E11">
    <cfRule type="cellIs" dxfId="296" priority="15" stopIfTrue="1" operator="notEqual">
      <formula>SUM($F$11:$J$11)</formula>
    </cfRule>
    <cfRule type="cellIs" dxfId="295" priority="16" stopIfTrue="1" operator="notEqual">
      <formula>SUM($K$11:$M$11)</formula>
    </cfRule>
  </conditionalFormatting>
  <conditionalFormatting sqref="E12">
    <cfRule type="cellIs" dxfId="294" priority="17" stopIfTrue="1" operator="notEqual">
      <formula>SUM($F$12:$J$12)</formula>
    </cfRule>
    <cfRule type="cellIs" dxfId="293" priority="18" stopIfTrue="1" operator="notEqual">
      <formula>SUM($K$12:$M$12)</formula>
    </cfRule>
  </conditionalFormatting>
  <conditionalFormatting sqref="E14">
    <cfRule type="cellIs" dxfId="292" priority="19" stopIfTrue="1" operator="notEqual">
      <formula>SUM($F$14:$J$14)</formula>
    </cfRule>
    <cfRule type="cellIs" dxfId="291" priority="20" stopIfTrue="1" operator="notEqual">
      <formula>SUM($K$14:$M$14)</formula>
    </cfRule>
  </conditionalFormatting>
  <conditionalFormatting sqref="E15">
    <cfRule type="cellIs" dxfId="290" priority="21" stopIfTrue="1" operator="notEqual">
      <formula>SUM($F$15:$J$15)</formula>
    </cfRule>
    <cfRule type="cellIs" dxfId="289" priority="22" stopIfTrue="1" operator="notEqual">
      <formula>SUM($K$15:$M$15)</formula>
    </cfRule>
  </conditionalFormatting>
  <conditionalFormatting sqref="E16">
    <cfRule type="cellIs" dxfId="288" priority="23" stopIfTrue="1" operator="notEqual">
      <formula>SUM($F$16:$J$16)</formula>
    </cfRule>
    <cfRule type="cellIs" dxfId="287" priority="24" stopIfTrue="1" operator="notEqual">
      <formula>SUM($K$16:$M$16)</formula>
    </cfRule>
    <cfRule type="cellIs" dxfId="286" priority="25" stopIfTrue="1" operator="lessThan">
      <formula>$E$17+$E$18</formula>
    </cfRule>
  </conditionalFormatting>
  <conditionalFormatting sqref="E17">
    <cfRule type="cellIs" dxfId="285" priority="26" stopIfTrue="1" operator="notEqual">
      <formula>SUM($F$17:$J$17)</formula>
    </cfRule>
    <cfRule type="cellIs" dxfId="284" priority="27" stopIfTrue="1" operator="notEqual">
      <formula>SUM($K$17:$M$17)</formula>
    </cfRule>
  </conditionalFormatting>
  <conditionalFormatting sqref="E18">
    <cfRule type="cellIs" dxfId="283" priority="28" stopIfTrue="1" operator="notEqual">
      <formula>SUM($F$18:$J$18)</formula>
    </cfRule>
    <cfRule type="cellIs" dxfId="282" priority="29" stopIfTrue="1" operator="notEqual">
      <formula>SUM($K$18:$M$18)</formula>
    </cfRule>
  </conditionalFormatting>
  <conditionalFormatting sqref="E19">
    <cfRule type="cellIs" dxfId="281" priority="30" stopIfTrue="1" operator="notEqual">
      <formula>SUM($F$19:$J$19)</formula>
    </cfRule>
    <cfRule type="cellIs" dxfId="280" priority="31" stopIfTrue="1" operator="notEqual">
      <formula>SUM($K$19:$M$19)</formula>
    </cfRule>
    <cfRule type="cellIs" dxfId="279" priority="32" stopIfTrue="1" operator="lessThan">
      <formula>$E$20+$E$21+$E$22</formula>
    </cfRule>
  </conditionalFormatting>
  <conditionalFormatting sqref="E20">
    <cfRule type="cellIs" dxfId="278" priority="33" stopIfTrue="1" operator="notEqual">
      <formula>SUM($F$20:$J$20)</formula>
    </cfRule>
    <cfRule type="cellIs" dxfId="277" priority="34" stopIfTrue="1" operator="notEqual">
      <formula>SUM($K$20:$M$20)</formula>
    </cfRule>
  </conditionalFormatting>
  <conditionalFormatting sqref="E21">
    <cfRule type="cellIs" dxfId="276" priority="35" stopIfTrue="1" operator="notEqual">
      <formula>SUM($F$21:$J$21)</formula>
    </cfRule>
    <cfRule type="cellIs" dxfId="275" priority="36" stopIfTrue="1" operator="notEqual">
      <formula>SUM($K$21:$M$21)</formula>
    </cfRule>
  </conditionalFormatting>
  <conditionalFormatting sqref="E24">
    <cfRule type="cellIs" dxfId="274" priority="39" stopIfTrue="1" operator="notEqual">
      <formula>SUM($F$24:$J$24)</formula>
    </cfRule>
    <cfRule type="cellIs" dxfId="273" priority="40" stopIfTrue="1" operator="notEqual">
      <formula>SUM($K$24:$M$24)</formula>
    </cfRule>
    <cfRule type="cellIs" dxfId="272" priority="41" stopIfTrue="1" operator="lessThan">
      <formula>$E$25</formula>
    </cfRule>
  </conditionalFormatting>
  <conditionalFormatting sqref="E25">
    <cfRule type="cellIs" dxfId="271" priority="42" stopIfTrue="1" operator="notEqual">
      <formula>SUM($F$25:$J$25)</formula>
    </cfRule>
    <cfRule type="cellIs" dxfId="270" priority="43" stopIfTrue="1" operator="notEqual">
      <formula>SUM($K$25:$M$25)</formula>
    </cfRule>
  </conditionalFormatting>
  <conditionalFormatting sqref="E26">
    <cfRule type="cellIs" dxfId="269" priority="44" stopIfTrue="1" operator="notEqual">
      <formula>SUM($F$26:$J$26)</formula>
    </cfRule>
    <cfRule type="cellIs" dxfId="268" priority="45" stopIfTrue="1" operator="notEqual">
      <formula>SUM($K$26:$M$26)</formula>
    </cfRule>
  </conditionalFormatting>
  <conditionalFormatting sqref="E27">
    <cfRule type="cellIs" dxfId="267" priority="46" stopIfTrue="1" operator="notEqual">
      <formula>SUM($F$27:$J$27)</formula>
    </cfRule>
    <cfRule type="cellIs" dxfId="266" priority="47" stopIfTrue="1" operator="notEqual">
      <formula>SUM($K$27:$M$27)</formula>
    </cfRule>
    <cfRule type="cellIs" dxfId="265" priority="48" stopIfTrue="1" operator="lessThan">
      <formula>$E$28</formula>
    </cfRule>
  </conditionalFormatting>
  <conditionalFormatting sqref="E13">
    <cfRule type="cellIs" dxfId="264" priority="49" stopIfTrue="1" operator="notEqual">
      <formula>SUM($F$13:$J$13)</formula>
    </cfRule>
    <cfRule type="cellIs" dxfId="263" priority="50" stopIfTrue="1" operator="notEqual">
      <formula>SUM($K$13:$M$13)</formula>
    </cfRule>
    <cfRule type="cellIs" dxfId="262" priority="51" stopIfTrue="1" operator="lessThan">
      <formula>$E$14</formula>
    </cfRule>
  </conditionalFormatting>
  <conditionalFormatting sqref="E28">
    <cfRule type="cellIs" dxfId="261" priority="52" stopIfTrue="1" operator="notEqual">
      <formula>SUM($F$28:$J$28)</formula>
    </cfRule>
    <cfRule type="cellIs" dxfId="260" priority="53" stopIfTrue="1" operator="notEqual">
      <formula>SUM($K$28:$M$28)</formula>
    </cfRule>
  </conditionalFormatting>
  <conditionalFormatting sqref="E20">
    <cfRule type="cellIs" dxfId="259" priority="10" stopIfTrue="1" operator="notEqual">
      <formula>SUM($F$20:$J$20)</formula>
    </cfRule>
    <cfRule type="cellIs" dxfId="258" priority="11" stopIfTrue="1" operator="notEqual">
      <formula>SUM($K$20:$M$20)</formula>
    </cfRule>
  </conditionalFormatting>
  <conditionalFormatting sqref="E21">
    <cfRule type="cellIs" dxfId="257" priority="8" stopIfTrue="1" operator="notEqual">
      <formula>SUM($F$21:$J$21)</formula>
    </cfRule>
    <cfRule type="cellIs" dxfId="256" priority="9" stopIfTrue="1" operator="notEqual">
      <formula>SUM($K$21:$M$21)</formula>
    </cfRule>
  </conditionalFormatting>
  <conditionalFormatting sqref="E23">
    <cfRule type="cellIs" dxfId="255" priority="6" stopIfTrue="1" operator="notEqual">
      <formula>SUM($F$23:$J$23)</formula>
    </cfRule>
    <cfRule type="cellIs" dxfId="254" priority="7" stopIfTrue="1" operator="notEqual">
      <formula>SUM($K$23:$M$23)</formula>
    </cfRule>
  </conditionalFormatting>
  <conditionalFormatting sqref="E22">
    <cfRule type="cellIs" dxfId="253" priority="4" stopIfTrue="1" operator="notEqual">
      <formula>SUM($F$22:$J$22)</formula>
    </cfRule>
    <cfRule type="cellIs" dxfId="252" priority="5" stopIfTrue="1" operator="notEqual">
      <formula>SUM($K$22:$M$22)</formula>
    </cfRule>
  </conditionalFormatting>
  <conditionalFormatting sqref="E19">
    <cfRule type="cellIs" dxfId="251" priority="1" stopIfTrue="1" operator="notEqual">
      <formula>SUM($F$19:$J$19)</formula>
    </cfRule>
    <cfRule type="cellIs" dxfId="250" priority="2" stopIfTrue="1" operator="notEqual">
      <formula>SUM($K$19:$M$19)</formula>
    </cfRule>
    <cfRule type="cellIs" dxfId="249" priority="3" stopIfTrue="1" operator="lessThan">
      <formula>$E$20+$E$21+$E$22+$E$23</formula>
    </cfRule>
  </conditionalFormatting>
  <pageMargins left="0.7" right="0.7" top="0.75" bottom="0.75" header="0.3" footer="0.3"/>
  <pageSetup paperSize="9" scale="8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Zeros="0" workbookViewId="0">
      <selection activeCell="H29" sqref="H29"/>
    </sheetView>
  </sheetViews>
  <sheetFormatPr defaultRowHeight="12.75"/>
  <cols>
    <col min="1" max="1" width="6.85546875" customWidth="1"/>
    <col min="2" max="2" width="6" customWidth="1"/>
    <col min="3" max="3" width="52" customWidth="1"/>
  </cols>
  <sheetData>
    <row r="1" spans="1:13" ht="13.5" thickBot="1"/>
    <row r="2" spans="1:13" ht="75" customHeight="1">
      <c r="B2" s="427" t="s">
        <v>671</v>
      </c>
      <c r="C2" s="397" t="s">
        <v>736</v>
      </c>
      <c r="D2" s="397" t="s">
        <v>698</v>
      </c>
      <c r="E2" s="397" t="s">
        <v>445</v>
      </c>
      <c r="F2" s="411" t="s">
        <v>716</v>
      </c>
      <c r="G2" s="412"/>
      <c r="H2" s="412"/>
      <c r="I2" s="412"/>
      <c r="J2" s="430"/>
      <c r="K2" s="413" t="s">
        <v>470</v>
      </c>
      <c r="L2" s="412"/>
      <c r="M2" s="414"/>
    </row>
    <row r="3" spans="1:13" ht="33.75" customHeight="1">
      <c r="B3" s="428"/>
      <c r="C3" s="398"/>
      <c r="D3" s="398"/>
      <c r="E3" s="398"/>
      <c r="F3" s="432" t="s">
        <v>782</v>
      </c>
      <c r="G3" s="415" t="s">
        <v>783</v>
      </c>
      <c r="H3" s="415" t="s">
        <v>784</v>
      </c>
      <c r="I3" s="431" t="s">
        <v>469</v>
      </c>
      <c r="J3" s="403"/>
      <c r="K3" s="415" t="s">
        <v>473</v>
      </c>
      <c r="L3" s="415" t="s">
        <v>471</v>
      </c>
      <c r="M3" s="417" t="s">
        <v>472</v>
      </c>
    </row>
    <row r="4" spans="1:13">
      <c r="B4" s="429"/>
      <c r="C4" s="399"/>
      <c r="D4" s="399"/>
      <c r="E4" s="399"/>
      <c r="F4" s="433"/>
      <c r="G4" s="416"/>
      <c r="H4" s="416"/>
      <c r="I4" s="65" t="s">
        <v>465</v>
      </c>
      <c r="J4" s="66" t="s">
        <v>466</v>
      </c>
      <c r="K4" s="416"/>
      <c r="L4" s="416"/>
      <c r="M4" s="418"/>
    </row>
    <row r="5" spans="1:13" ht="13.5" thickBot="1">
      <c r="B5" s="73" t="s">
        <v>687</v>
      </c>
      <c r="C5" s="72" t="s">
        <v>688</v>
      </c>
      <c r="D5" s="76" t="s">
        <v>689</v>
      </c>
      <c r="E5" s="72">
        <v>1</v>
      </c>
      <c r="F5" s="69">
        <v>2</v>
      </c>
      <c r="G5" s="63">
        <v>3</v>
      </c>
      <c r="H5" s="63">
        <v>4</v>
      </c>
      <c r="I5" s="69">
        <v>5</v>
      </c>
      <c r="J5" s="63">
        <v>6</v>
      </c>
      <c r="K5" s="63">
        <v>7</v>
      </c>
      <c r="L5" s="63">
        <v>8</v>
      </c>
      <c r="M5" s="138">
        <v>9</v>
      </c>
    </row>
    <row r="6" spans="1:13" ht="22.5">
      <c r="B6" s="74" t="s">
        <v>756</v>
      </c>
      <c r="C6" s="140" t="s">
        <v>673</v>
      </c>
      <c r="D6" s="67" t="s">
        <v>674</v>
      </c>
      <c r="E6" s="116">
        <v>9</v>
      </c>
      <c r="F6" s="207">
        <v>0</v>
      </c>
      <c r="G6" s="208">
        <v>2</v>
      </c>
      <c r="H6" s="208">
        <v>6</v>
      </c>
      <c r="I6" s="208">
        <v>0</v>
      </c>
      <c r="J6" s="208">
        <v>1</v>
      </c>
      <c r="K6" s="208">
        <v>3</v>
      </c>
      <c r="L6" s="208">
        <v>3</v>
      </c>
      <c r="M6" s="213">
        <v>3</v>
      </c>
    </row>
    <row r="7" spans="1:13" ht="22.5">
      <c r="B7" s="74" t="s">
        <v>757</v>
      </c>
      <c r="C7" s="141" t="s">
        <v>758</v>
      </c>
      <c r="D7" s="164" t="s">
        <v>1526</v>
      </c>
      <c r="E7" s="227">
        <v>0</v>
      </c>
      <c r="F7" s="214">
        <v>0</v>
      </c>
      <c r="G7" s="215">
        <v>0</v>
      </c>
      <c r="H7" s="215">
        <v>0</v>
      </c>
      <c r="I7" s="214">
        <v>0</v>
      </c>
      <c r="J7" s="215">
        <v>0</v>
      </c>
      <c r="K7" s="215">
        <v>0</v>
      </c>
      <c r="L7" s="215">
        <v>0</v>
      </c>
      <c r="M7" s="216">
        <v>0</v>
      </c>
    </row>
    <row r="8" spans="1:13" ht="22.5">
      <c r="B8" s="74" t="s">
        <v>743</v>
      </c>
      <c r="C8" s="141" t="s">
        <v>675</v>
      </c>
      <c r="D8" s="67" t="s">
        <v>676</v>
      </c>
      <c r="E8" s="116">
        <v>61</v>
      </c>
      <c r="F8" s="207">
        <v>1</v>
      </c>
      <c r="G8" s="207">
        <v>6</v>
      </c>
      <c r="H8" s="207">
        <v>39</v>
      </c>
      <c r="I8" s="207">
        <v>7</v>
      </c>
      <c r="J8" s="207">
        <v>8</v>
      </c>
      <c r="K8" s="207">
        <v>1</v>
      </c>
      <c r="L8" s="207">
        <v>8</v>
      </c>
      <c r="M8" s="209">
        <v>52</v>
      </c>
    </row>
    <row r="9" spans="1:13" ht="22.5">
      <c r="B9" s="74" t="s">
        <v>733</v>
      </c>
      <c r="C9" s="141" t="s">
        <v>744</v>
      </c>
      <c r="D9" s="67" t="s">
        <v>777</v>
      </c>
      <c r="E9" s="116">
        <v>49</v>
      </c>
      <c r="F9" s="207">
        <v>0</v>
      </c>
      <c r="G9" s="208">
        <v>4</v>
      </c>
      <c r="H9" s="208">
        <v>35</v>
      </c>
      <c r="I9" s="208">
        <v>4</v>
      </c>
      <c r="J9" s="208">
        <v>6</v>
      </c>
      <c r="K9" s="208">
        <v>0</v>
      </c>
      <c r="L9" s="208">
        <v>3</v>
      </c>
      <c r="M9" s="209">
        <v>46</v>
      </c>
    </row>
    <row r="10" spans="1:13" ht="22.5">
      <c r="B10" s="74" t="s">
        <v>745</v>
      </c>
      <c r="C10" s="141" t="s">
        <v>677</v>
      </c>
      <c r="D10" s="67" t="s">
        <v>455</v>
      </c>
      <c r="E10" s="116">
        <v>46</v>
      </c>
      <c r="F10" s="207">
        <v>1</v>
      </c>
      <c r="G10" s="208">
        <v>17</v>
      </c>
      <c r="H10" s="208">
        <v>26</v>
      </c>
      <c r="I10" s="208">
        <v>0</v>
      </c>
      <c r="J10" s="208">
        <v>2</v>
      </c>
      <c r="K10" s="208">
        <v>5</v>
      </c>
      <c r="L10" s="208">
        <v>26</v>
      </c>
      <c r="M10" s="209">
        <v>15</v>
      </c>
    </row>
    <row r="11" spans="1:13" ht="33.75">
      <c r="B11" s="75" t="s">
        <v>746</v>
      </c>
      <c r="C11" s="141" t="s">
        <v>637</v>
      </c>
      <c r="D11" s="240" t="s">
        <v>1527</v>
      </c>
      <c r="E11" s="116">
        <v>0</v>
      </c>
      <c r="F11" s="207">
        <v>0</v>
      </c>
      <c r="G11" s="208">
        <v>0</v>
      </c>
      <c r="H11" s="208">
        <v>0</v>
      </c>
      <c r="I11" s="208">
        <v>0</v>
      </c>
      <c r="J11" s="208">
        <v>0</v>
      </c>
      <c r="K11" s="208">
        <v>0</v>
      </c>
      <c r="L11" s="208">
        <v>0</v>
      </c>
      <c r="M11" s="209">
        <v>0</v>
      </c>
    </row>
    <row r="12" spans="1:13" ht="42">
      <c r="B12" s="75" t="s">
        <v>788</v>
      </c>
      <c r="C12" s="141" t="s">
        <v>638</v>
      </c>
      <c r="D12" s="240" t="s">
        <v>1528</v>
      </c>
      <c r="E12" s="116">
        <v>1</v>
      </c>
      <c r="F12" s="207">
        <v>0</v>
      </c>
      <c r="G12" s="208">
        <v>0</v>
      </c>
      <c r="H12" s="208">
        <v>1</v>
      </c>
      <c r="I12" s="208">
        <v>0</v>
      </c>
      <c r="J12" s="208">
        <v>0</v>
      </c>
      <c r="K12" s="208">
        <v>0</v>
      </c>
      <c r="L12" s="208">
        <v>0</v>
      </c>
      <c r="M12" s="209">
        <v>1</v>
      </c>
    </row>
    <row r="13" spans="1:13" ht="22.5">
      <c r="B13" s="74" t="s">
        <v>747</v>
      </c>
      <c r="C13" s="141" t="s">
        <v>748</v>
      </c>
      <c r="D13" s="68" t="s">
        <v>778</v>
      </c>
      <c r="E13" s="116">
        <v>28</v>
      </c>
      <c r="F13" s="207">
        <v>0</v>
      </c>
      <c r="G13" s="208">
        <v>5</v>
      </c>
      <c r="H13" s="208">
        <v>19</v>
      </c>
      <c r="I13" s="208">
        <v>1</v>
      </c>
      <c r="J13" s="208">
        <v>3</v>
      </c>
      <c r="K13" s="208">
        <v>2</v>
      </c>
      <c r="L13" s="208">
        <v>9</v>
      </c>
      <c r="M13" s="209">
        <v>17</v>
      </c>
    </row>
    <row r="14" spans="1:13" ht="24.75" customHeight="1">
      <c r="A14" s="222">
        <v>13</v>
      </c>
      <c r="B14" s="74" t="s">
        <v>749</v>
      </c>
      <c r="C14" s="141" t="s">
        <v>691</v>
      </c>
      <c r="D14" s="67" t="s">
        <v>692</v>
      </c>
      <c r="E14" s="116">
        <v>128</v>
      </c>
      <c r="F14" s="207">
        <v>2</v>
      </c>
      <c r="G14" s="208">
        <v>8</v>
      </c>
      <c r="H14" s="208">
        <v>95</v>
      </c>
      <c r="I14" s="208">
        <v>13</v>
      </c>
      <c r="J14" s="208">
        <v>10</v>
      </c>
      <c r="K14" s="208">
        <v>6</v>
      </c>
      <c r="L14" s="208">
        <v>54</v>
      </c>
      <c r="M14" s="209">
        <v>68</v>
      </c>
    </row>
    <row r="15" spans="1:13" ht="22.5">
      <c r="B15" s="74" t="s">
        <v>750</v>
      </c>
      <c r="C15" s="141" t="s">
        <v>693</v>
      </c>
      <c r="D15" s="67" t="s">
        <v>694</v>
      </c>
      <c r="E15" s="116">
        <v>66</v>
      </c>
      <c r="F15" s="207">
        <v>6</v>
      </c>
      <c r="G15" s="208">
        <v>16</v>
      </c>
      <c r="H15" s="208">
        <v>38</v>
      </c>
      <c r="I15" s="208">
        <v>1</v>
      </c>
      <c r="J15" s="208">
        <v>5</v>
      </c>
      <c r="K15" s="208">
        <v>5</v>
      </c>
      <c r="L15" s="208">
        <v>23</v>
      </c>
      <c r="M15" s="209">
        <v>38</v>
      </c>
    </row>
    <row r="16" spans="1:13" ht="25.5" customHeight="1">
      <c r="B16" s="74" t="s">
        <v>751</v>
      </c>
      <c r="C16" s="141" t="s">
        <v>735</v>
      </c>
      <c r="D16" s="67" t="s">
        <v>456</v>
      </c>
      <c r="E16" s="116">
        <v>781</v>
      </c>
      <c r="F16" s="207">
        <v>73</v>
      </c>
      <c r="G16" s="207">
        <v>223</v>
      </c>
      <c r="H16" s="207">
        <v>423</v>
      </c>
      <c r="I16" s="207">
        <v>21</v>
      </c>
      <c r="J16" s="207">
        <v>41</v>
      </c>
      <c r="K16" s="207">
        <v>171</v>
      </c>
      <c r="L16" s="207">
        <v>278</v>
      </c>
      <c r="M16" s="209">
        <v>332</v>
      </c>
    </row>
    <row r="17" spans="2:13" ht="33.75">
      <c r="B17" s="74" t="s">
        <v>752</v>
      </c>
      <c r="C17" s="141" t="s">
        <v>1521</v>
      </c>
      <c r="D17" s="67" t="s">
        <v>779</v>
      </c>
      <c r="E17" s="116">
        <v>247</v>
      </c>
      <c r="F17" s="207">
        <v>24</v>
      </c>
      <c r="G17" s="208">
        <v>70</v>
      </c>
      <c r="H17" s="208">
        <v>141</v>
      </c>
      <c r="I17" s="208">
        <v>7</v>
      </c>
      <c r="J17" s="208">
        <v>5</v>
      </c>
      <c r="K17" s="208">
        <v>23</v>
      </c>
      <c r="L17" s="208">
        <v>68</v>
      </c>
      <c r="M17" s="209">
        <v>156</v>
      </c>
    </row>
    <row r="18" spans="2:13" ht="48" customHeight="1">
      <c r="B18" s="74" t="s">
        <v>753</v>
      </c>
      <c r="C18" s="141" t="s">
        <v>755</v>
      </c>
      <c r="D18" s="67" t="s">
        <v>780</v>
      </c>
      <c r="E18" s="116">
        <v>141</v>
      </c>
      <c r="F18" s="207">
        <v>13</v>
      </c>
      <c r="G18" s="208">
        <v>32</v>
      </c>
      <c r="H18" s="208">
        <v>79</v>
      </c>
      <c r="I18" s="208">
        <v>4</v>
      </c>
      <c r="J18" s="208">
        <v>13</v>
      </c>
      <c r="K18" s="208">
        <v>9</v>
      </c>
      <c r="L18" s="208">
        <v>54</v>
      </c>
      <c r="M18" s="209">
        <v>78</v>
      </c>
    </row>
    <row r="19" spans="2:13" ht="33" customHeight="1">
      <c r="B19" s="74" t="s">
        <v>785</v>
      </c>
      <c r="C19" s="141" t="s">
        <v>786</v>
      </c>
      <c r="D19" s="67" t="s">
        <v>457</v>
      </c>
      <c r="E19" s="116">
        <v>29</v>
      </c>
      <c r="F19" s="207">
        <v>1</v>
      </c>
      <c r="G19" s="208">
        <v>3</v>
      </c>
      <c r="H19" s="208">
        <v>20</v>
      </c>
      <c r="I19" s="208">
        <v>3</v>
      </c>
      <c r="J19" s="208">
        <v>2</v>
      </c>
      <c r="K19" s="208">
        <v>4</v>
      </c>
      <c r="L19" s="208">
        <v>13</v>
      </c>
      <c r="M19" s="209">
        <v>12</v>
      </c>
    </row>
    <row r="20" spans="2:13" ht="21">
      <c r="B20" s="74" t="s">
        <v>787</v>
      </c>
      <c r="C20" s="155" t="s">
        <v>690</v>
      </c>
      <c r="D20" s="217"/>
      <c r="E20" s="116">
        <v>2455</v>
      </c>
      <c r="F20" s="225">
        <f>'12'!F10+'12'!F12+'12'!F13+'12'!F15+'12'!F16+'12'!F19+'12'!F24+'12'!F26+'12'!F27+'13'!F6+'13'!F8+'13'!F10+'13'!F13+'13'!F14+'13'!F15+'13'!F16+'13'!F19</f>
        <v>104</v>
      </c>
      <c r="G20" s="118">
        <v>573</v>
      </c>
      <c r="H20" s="118">
        <v>1516</v>
      </c>
      <c r="I20" s="118">
        <f>'12'!I10+'12'!I12+'12'!I13+'12'!I15+'12'!I16+'12'!I19+'12'!I24+'12'!I26+'12'!I27+'13'!I6+'13'!I8+'13'!I10+'13'!I13+'13'!I14+'13'!I15+'13'!I16+'13'!I19</f>
        <v>102</v>
      </c>
      <c r="J20" s="118">
        <f>'12'!J10+'12'!J12+'12'!J13+'12'!J15+'12'!J16+'12'!J19+'12'!J24+'12'!J26+'12'!J27+'13'!J6+'13'!J8+'13'!J10+'13'!J13+'13'!J14+'13'!J15+'13'!J16+'13'!J19</f>
        <v>160</v>
      </c>
      <c r="K20" s="118">
        <v>647</v>
      </c>
      <c r="L20" s="118">
        <f>'12'!L10+'12'!L12+'12'!L13+'12'!L15+'12'!L16+'12'!L19+'12'!L24+'12'!L26+'12'!L27+'13'!L6+'13'!L8+'13'!L10+'13'!L13+'13'!L14+'13'!L15+'13'!L16+'13'!L19</f>
        <v>1057</v>
      </c>
      <c r="M20" s="226">
        <f>'12'!M10+'12'!M12+'12'!M13+'12'!M15+'12'!M16+'12'!M19+'12'!M24+'12'!M26+'12'!M27+'13'!M6+'13'!M8+'13'!M10+'13'!M13+'13'!M14+'13'!M15+'13'!M16+'13'!M19</f>
        <v>751</v>
      </c>
    </row>
    <row r="21" spans="2:13" ht="23.25" thickBot="1">
      <c r="B21" s="74" t="s">
        <v>577</v>
      </c>
      <c r="C21" s="142" t="s">
        <v>742</v>
      </c>
      <c r="D21" s="218"/>
      <c r="E21" s="123">
        <v>918</v>
      </c>
      <c r="F21" s="219">
        <v>37</v>
      </c>
      <c r="G21" s="220">
        <v>223</v>
      </c>
      <c r="H21" s="220">
        <v>556</v>
      </c>
      <c r="I21" s="220">
        <v>102</v>
      </c>
      <c r="J21" s="220">
        <v>0</v>
      </c>
      <c r="K21" s="220">
        <v>230</v>
      </c>
      <c r="L21" s="220">
        <v>419</v>
      </c>
      <c r="M21" s="221">
        <v>269</v>
      </c>
    </row>
    <row r="22" spans="2:13">
      <c r="B22" s="83"/>
      <c r="C22" s="84"/>
      <c r="D22" s="83"/>
      <c r="E22" s="96"/>
      <c r="F22" s="96">
        <f>'5'!F9+'5'!F12+'5'!F14+'5'!F15+'5'!F18+'5'!F22+'5'!F25+'5'!F26+'6'!F5+'6'!F7+'6'!F9+'6'!F12+'6'!F13+'6'!F14+'6'!F15+'6'!F18</f>
        <v>36</v>
      </c>
      <c r="G22" s="96">
        <f>'5'!G9+'5'!G12+'5'!G14+'5'!G15+'5'!G18+'5'!G22+'5'!G25+'5'!G26+'6'!G5+'6'!G7+'6'!G9+'6'!G12+'6'!G13+'6'!G14+'6'!G15+'6'!G18</f>
        <v>66</v>
      </c>
      <c r="H22" s="96">
        <f>'5'!H9+'5'!H12+'5'!H14+'5'!H15+'5'!H18+'5'!H22+'5'!H25+'5'!H26+'6'!H5+'6'!H7+'6'!H9+'6'!H12+'6'!H13+'6'!H14+'6'!H15+'6'!H18</f>
        <v>75</v>
      </c>
      <c r="I22" s="96">
        <f>'5'!I9+'5'!I12+'5'!I14+'5'!I15+'5'!I18+'5'!I22+'5'!I25+'5'!I26+'6'!I5+'6'!I7+'6'!I9+'6'!I12+'6'!I13+'6'!I14+'6'!I15+'6'!I18</f>
        <v>15</v>
      </c>
      <c r="J22" s="96">
        <f>'5'!J9+'5'!J12+'5'!J14+'5'!J15+'5'!J18+'5'!J22+'5'!J25+'5'!J26+'6'!J5+'6'!J7+'6'!J9+'6'!J12+'6'!J13+'6'!J14+'6'!J15+'6'!J18</f>
        <v>18</v>
      </c>
      <c r="K22" s="96">
        <f>'5'!K9+'5'!K12+'5'!K14+'5'!K15+'5'!K18+'5'!K22+'5'!K25+'5'!K26+'6'!K5+'6'!K7+'6'!K9+'6'!K12+'6'!K13+'6'!K14+'6'!K15+'6'!K18</f>
        <v>74</v>
      </c>
      <c r="L22" s="96">
        <f>'5'!L9+'5'!L12+'5'!L14+'5'!L15+'5'!L18+'5'!L22+'5'!L25+'5'!L26+'6'!L5+'6'!L7+'6'!L9+'6'!L12+'6'!L13+'6'!L14+'6'!L15+'6'!L18</f>
        <v>84</v>
      </c>
      <c r="M22" s="96">
        <f>'5'!M9+'5'!M12+'5'!M14+'5'!M15+'5'!M18+'5'!M22+'5'!M25+'5'!M26+'6'!M5+'6'!M7+'6'!M9+'6'!M12+'6'!M13+'6'!M14+'6'!M15+'6'!M18</f>
        <v>60</v>
      </c>
    </row>
    <row r="23" spans="2:13">
      <c r="B23" s="137" t="s">
        <v>578</v>
      </c>
      <c r="C23" s="71" t="s">
        <v>1524</v>
      </c>
      <c r="D23" s="61"/>
      <c r="E23" s="136"/>
      <c r="F23" s="61"/>
      <c r="G23" s="70" t="s">
        <v>841</v>
      </c>
      <c r="H23" s="70"/>
      <c r="I23" s="61"/>
      <c r="J23" s="61"/>
      <c r="K23" s="61"/>
      <c r="L23" s="191">
        <v>679</v>
      </c>
      <c r="M23" s="136"/>
    </row>
    <row r="24" spans="2:13">
      <c r="B24" s="61"/>
      <c r="C24" s="70" t="s">
        <v>1525</v>
      </c>
      <c r="D24" s="61"/>
      <c r="E24" s="61"/>
      <c r="F24" s="154"/>
      <c r="G24" s="70" t="s">
        <v>842</v>
      </c>
      <c r="H24" s="70"/>
      <c r="I24" s="61"/>
      <c r="J24" s="61"/>
      <c r="K24" s="61"/>
      <c r="L24" s="61"/>
      <c r="M24" s="61"/>
    </row>
  </sheetData>
  <mergeCells count="13">
    <mergeCell ref="C2:C4"/>
    <mergeCell ref="B2:B4"/>
    <mergeCell ref="K2:M2"/>
    <mergeCell ref="F2:J2"/>
    <mergeCell ref="M3:M4"/>
    <mergeCell ref="L3:L4"/>
    <mergeCell ref="K3:K4"/>
    <mergeCell ref="I3:J3"/>
    <mergeCell ref="H3:H4"/>
    <mergeCell ref="G3:G4"/>
    <mergeCell ref="F3:F4"/>
    <mergeCell ref="E2:E4"/>
    <mergeCell ref="D2:D4"/>
  </mergeCells>
  <conditionalFormatting sqref="F21">
    <cfRule type="cellIs" dxfId="248" priority="161" stopIfTrue="1" operator="greaterThan">
      <formula>$F$21</formula>
    </cfRule>
  </conditionalFormatting>
  <conditionalFormatting sqref="G21">
    <cfRule type="cellIs" dxfId="247" priority="162" stopIfTrue="1" operator="greaterThan">
      <formula>$G$21</formula>
    </cfRule>
  </conditionalFormatting>
  <conditionalFormatting sqref="H21">
    <cfRule type="cellIs" dxfId="246" priority="163" stopIfTrue="1" operator="greaterThan">
      <formula>$H$21</formula>
    </cfRule>
  </conditionalFormatting>
  <conditionalFormatting sqref="I21">
    <cfRule type="cellIs" dxfId="245" priority="164" stopIfTrue="1" operator="greaterThan">
      <formula>$I$21</formula>
    </cfRule>
  </conditionalFormatting>
  <conditionalFormatting sqref="J21">
    <cfRule type="cellIs" dxfId="244" priority="165" stopIfTrue="1" operator="greaterThan">
      <formula>$J$21</formula>
    </cfRule>
  </conditionalFormatting>
  <conditionalFormatting sqref="K21">
    <cfRule type="cellIs" dxfId="243" priority="166" stopIfTrue="1" operator="greaterThan">
      <formula>$K$21</formula>
    </cfRule>
  </conditionalFormatting>
  <conditionalFormatting sqref="L21">
    <cfRule type="cellIs" dxfId="242" priority="167" stopIfTrue="1" operator="greaterThan">
      <formula>$L$21</formula>
    </cfRule>
  </conditionalFormatting>
  <conditionalFormatting sqref="M21">
    <cfRule type="cellIs" dxfId="241" priority="169" stopIfTrue="1" operator="greaterThan">
      <formula>$M$21</formula>
    </cfRule>
  </conditionalFormatting>
  <conditionalFormatting sqref="L23">
    <cfRule type="cellIs" dxfId="240" priority="176" stopIfTrue="1" operator="greaterThan">
      <formula>$E$21</formula>
    </cfRule>
  </conditionalFormatting>
  <conditionalFormatting sqref="F10">
    <cfRule type="cellIs" dxfId="239" priority="177" stopIfTrue="1" operator="lessThan">
      <formula>$F$12+$F$11</formula>
    </cfRule>
  </conditionalFormatting>
  <conditionalFormatting sqref="G10">
    <cfRule type="cellIs" dxfId="238" priority="178" stopIfTrue="1" operator="lessThan">
      <formula>$G$12+$G$11</formula>
    </cfRule>
  </conditionalFormatting>
  <conditionalFormatting sqref="H10">
    <cfRule type="cellIs" dxfId="237" priority="179" stopIfTrue="1" operator="lessThan">
      <formula>$H$12+$H$11</formula>
    </cfRule>
  </conditionalFormatting>
  <conditionalFormatting sqref="I10">
    <cfRule type="cellIs" dxfId="236" priority="180" stopIfTrue="1" operator="lessThan">
      <formula>$I$12+$I$11</formula>
    </cfRule>
  </conditionalFormatting>
  <conditionalFormatting sqref="J10">
    <cfRule type="cellIs" dxfId="235" priority="181" stopIfTrue="1" operator="lessThan">
      <formula>$J$12+$J$11</formula>
    </cfRule>
  </conditionalFormatting>
  <conditionalFormatting sqref="K10">
    <cfRule type="cellIs" dxfId="234" priority="182" stopIfTrue="1" operator="lessThan">
      <formula>$K$12+$K$131</formula>
    </cfRule>
  </conditionalFormatting>
  <conditionalFormatting sqref="L10">
    <cfRule type="cellIs" dxfId="233" priority="183" stopIfTrue="1" operator="lessThan">
      <formula>$L$12+$L$11</formula>
    </cfRule>
  </conditionalFormatting>
  <conditionalFormatting sqref="F6">
    <cfRule type="cellIs" dxfId="232" priority="189" stopIfTrue="1" operator="lessThan">
      <formula>$F$7</formula>
    </cfRule>
  </conditionalFormatting>
  <conditionalFormatting sqref="G6">
    <cfRule type="cellIs" dxfId="231" priority="190" stopIfTrue="1" operator="lessThan">
      <formula>$G$7</formula>
    </cfRule>
  </conditionalFormatting>
  <conditionalFormatting sqref="H6">
    <cfRule type="cellIs" dxfId="230" priority="191" stopIfTrue="1" operator="lessThan">
      <formula>$H$7</formula>
    </cfRule>
  </conditionalFormatting>
  <conditionalFormatting sqref="I6">
    <cfRule type="cellIs" dxfId="229" priority="192" stopIfTrue="1" operator="lessThan">
      <formula>$I$7</formula>
    </cfRule>
  </conditionalFormatting>
  <conditionalFormatting sqref="J6">
    <cfRule type="cellIs" dxfId="228" priority="193" stopIfTrue="1" operator="lessThan">
      <formula>$J$7</formula>
    </cfRule>
  </conditionalFormatting>
  <conditionalFormatting sqref="K6">
    <cfRule type="cellIs" dxfId="227" priority="194" stopIfTrue="1" operator="lessThan">
      <formula>$K$7</formula>
    </cfRule>
  </conditionalFormatting>
  <conditionalFormatting sqref="L6">
    <cfRule type="cellIs" dxfId="226" priority="195" stopIfTrue="1" operator="lessThan">
      <formula>$L$7</formula>
    </cfRule>
  </conditionalFormatting>
  <conditionalFormatting sqref="M6">
    <cfRule type="cellIs" dxfId="225" priority="196" stopIfTrue="1" operator="lessThan">
      <formula>$M$7</formula>
    </cfRule>
  </conditionalFormatting>
  <conditionalFormatting sqref="F8">
    <cfRule type="cellIs" dxfId="224" priority="197" stopIfTrue="1" operator="lessThan">
      <formula>$F$9</formula>
    </cfRule>
  </conditionalFormatting>
  <conditionalFormatting sqref="G8">
    <cfRule type="cellIs" dxfId="223" priority="198" stopIfTrue="1" operator="lessThan">
      <formula>$G$9</formula>
    </cfRule>
  </conditionalFormatting>
  <conditionalFormatting sqref="H8">
    <cfRule type="cellIs" dxfId="222" priority="199" stopIfTrue="1" operator="lessThan">
      <formula>$H$9</formula>
    </cfRule>
  </conditionalFormatting>
  <conditionalFormatting sqref="I8">
    <cfRule type="cellIs" dxfId="221" priority="200" stopIfTrue="1" operator="lessThan">
      <formula>$I$9</formula>
    </cfRule>
  </conditionalFormatting>
  <conditionalFormatting sqref="J8">
    <cfRule type="cellIs" dxfId="220" priority="201" stopIfTrue="1" operator="lessThan">
      <formula>$J$9</formula>
    </cfRule>
  </conditionalFormatting>
  <conditionalFormatting sqref="K8">
    <cfRule type="cellIs" dxfId="219" priority="202" stopIfTrue="1" operator="lessThan">
      <formula>$K$9</formula>
    </cfRule>
  </conditionalFormatting>
  <conditionalFormatting sqref="L8">
    <cfRule type="cellIs" dxfId="218" priority="203" stopIfTrue="1" operator="lessThan">
      <formula>$L$9</formula>
    </cfRule>
  </conditionalFormatting>
  <conditionalFormatting sqref="M8">
    <cfRule type="cellIs" dxfId="217" priority="204" stopIfTrue="1" operator="lessThan">
      <formula>$M$9</formula>
    </cfRule>
  </conditionalFormatting>
  <conditionalFormatting sqref="M10">
    <cfRule type="cellIs" dxfId="216" priority="205" stopIfTrue="1" operator="lessThan">
      <formula>$M$12+$M$11</formula>
    </cfRule>
  </conditionalFormatting>
  <conditionalFormatting sqref="F16">
    <cfRule type="cellIs" dxfId="215" priority="206" stopIfTrue="1" operator="lessThan">
      <formula>$F$18+$F$19</formula>
    </cfRule>
  </conditionalFormatting>
  <conditionalFormatting sqref="G16">
    <cfRule type="cellIs" dxfId="214" priority="207" stopIfTrue="1" operator="lessThan">
      <formula>$G$18+$G$19</formula>
    </cfRule>
  </conditionalFormatting>
  <conditionalFormatting sqref="H16">
    <cfRule type="cellIs" dxfId="213" priority="208" stopIfTrue="1" operator="lessThan">
      <formula>$H$18+$H$19</formula>
    </cfRule>
  </conditionalFormatting>
  <conditionalFormatting sqref="I16">
    <cfRule type="cellIs" dxfId="212" priority="209" stopIfTrue="1" operator="lessThan">
      <formula>$I$18+$I$19</formula>
    </cfRule>
  </conditionalFormatting>
  <conditionalFormatting sqref="J16">
    <cfRule type="cellIs" dxfId="211" priority="210" stopIfTrue="1" operator="lessThan">
      <formula>$J$18+$J$19</formula>
    </cfRule>
  </conditionalFormatting>
  <conditionalFormatting sqref="K16">
    <cfRule type="cellIs" dxfId="210" priority="211" stopIfTrue="1" operator="lessThan">
      <formula>$K$18+$K$19</formula>
    </cfRule>
  </conditionalFormatting>
  <conditionalFormatting sqref="L16">
    <cfRule type="cellIs" dxfId="209" priority="212" stopIfTrue="1" operator="lessThan">
      <formula>$L$18+$L$19</formula>
    </cfRule>
  </conditionalFormatting>
  <conditionalFormatting sqref="M16">
    <cfRule type="cellIs" dxfId="208" priority="213" stopIfTrue="1" operator="lessThan">
      <formula>$M$18+$M$17</formula>
    </cfRule>
  </conditionalFormatting>
  <conditionalFormatting sqref="E20">
    <cfRule type="cellIs" dxfId="207" priority="36" stopIfTrue="1" operator="notEqual">
      <formula>SUM($F$20:$J$20)</formula>
    </cfRule>
    <cfRule type="cellIs" dxfId="206" priority="37" stopIfTrue="1" operator="notEqual">
      <formula>SUM($K$20:$M$20)</formula>
    </cfRule>
  </conditionalFormatting>
  <conditionalFormatting sqref="E21">
    <cfRule type="cellIs" dxfId="205" priority="33" stopIfTrue="1" operator="notEqual">
      <formula>SUM($F$21:$J$21)</formula>
    </cfRule>
    <cfRule type="cellIs" dxfId="204" priority="34" stopIfTrue="1" operator="notEqual">
      <formula>SUM($K$21:$M$21)</formula>
    </cfRule>
    <cfRule type="cellIs" dxfId="203" priority="35" stopIfTrue="1" operator="greaterThan">
      <formula>$E$20</formula>
    </cfRule>
  </conditionalFormatting>
  <conditionalFormatting sqref="E6">
    <cfRule type="cellIs" dxfId="202" priority="30" stopIfTrue="1" operator="notEqual">
      <formula>SUM($F$6:$J$6)</formula>
    </cfRule>
    <cfRule type="cellIs" dxfId="201" priority="31" stopIfTrue="1" operator="notEqual">
      <formula>SUM($K$6:$M$6)</formula>
    </cfRule>
    <cfRule type="cellIs" dxfId="200" priority="32" stopIfTrue="1" operator="lessThan">
      <formula>$E$7</formula>
    </cfRule>
  </conditionalFormatting>
  <conditionalFormatting sqref="E7">
    <cfRule type="cellIs" dxfId="199" priority="28" stopIfTrue="1" operator="notEqual">
      <formula>SUM($F$7:$J$7)</formula>
    </cfRule>
    <cfRule type="cellIs" dxfId="198" priority="29" stopIfTrue="1" operator="notEqual">
      <formula>SUM($K$7:$M$7)</formula>
    </cfRule>
  </conditionalFormatting>
  <conditionalFormatting sqref="E9">
    <cfRule type="cellIs" dxfId="197" priority="26" stopIfTrue="1" operator="notEqual">
      <formula>SUM($F$9:$J$9)</formula>
    </cfRule>
    <cfRule type="cellIs" dxfId="196" priority="27" stopIfTrue="1" operator="notEqual">
      <formula>SUM($K$9:$M$9)</formula>
    </cfRule>
  </conditionalFormatting>
  <conditionalFormatting sqref="E8">
    <cfRule type="cellIs" dxfId="195" priority="23" stopIfTrue="1" operator="notEqual">
      <formula>SUM($F$8:$J$8)</formula>
    </cfRule>
    <cfRule type="cellIs" dxfId="194" priority="24" stopIfTrue="1" operator="notEqual">
      <formula>SUM($K$8:$M$8)</formula>
    </cfRule>
    <cfRule type="cellIs" dxfId="193" priority="25" stopIfTrue="1" operator="lessThan">
      <formula>$E$9</formula>
    </cfRule>
  </conditionalFormatting>
  <conditionalFormatting sqref="E10">
    <cfRule type="cellIs" dxfId="192" priority="20" stopIfTrue="1" operator="notEqual">
      <formula>SUM($F$10:$J$10)</formula>
    </cfRule>
    <cfRule type="cellIs" dxfId="191" priority="21" stopIfTrue="1" operator="notEqual">
      <formula>SUM($K$10:$M$10)</formula>
    </cfRule>
    <cfRule type="cellIs" dxfId="190" priority="22" stopIfTrue="1" operator="lessThan">
      <formula>$E$11+$E$12</formula>
    </cfRule>
  </conditionalFormatting>
  <conditionalFormatting sqref="E11">
    <cfRule type="cellIs" dxfId="189" priority="18" stopIfTrue="1" operator="notEqual">
      <formula>SUM($F$11:$J$11)</formula>
    </cfRule>
    <cfRule type="cellIs" dxfId="188" priority="19" stopIfTrue="1" operator="notEqual">
      <formula>SUM($K$11:$M$11)</formula>
    </cfRule>
  </conditionalFormatting>
  <conditionalFormatting sqref="E12">
    <cfRule type="cellIs" dxfId="187" priority="16" stopIfTrue="1" operator="notEqual">
      <formula>SUM($F$12:$J$12)</formula>
    </cfRule>
    <cfRule type="cellIs" dxfId="186" priority="17" stopIfTrue="1" operator="notEqual">
      <formula>SUM($K$12:$M$12)</formula>
    </cfRule>
  </conditionalFormatting>
  <conditionalFormatting sqref="E13">
    <cfRule type="cellIs" dxfId="185" priority="14" stopIfTrue="1" operator="notEqual">
      <formula>SUM($F$13:$J$13)</formula>
    </cfRule>
    <cfRule type="cellIs" dxfId="184" priority="15" stopIfTrue="1" operator="notEqual">
      <formula>SUM($K$13:$M$13)</formula>
    </cfRule>
  </conditionalFormatting>
  <conditionalFormatting sqref="E14">
    <cfRule type="cellIs" dxfId="183" priority="12" stopIfTrue="1" operator="notEqual">
      <formula>SUM($F$14:$J$14)</formula>
    </cfRule>
    <cfRule type="cellIs" dxfId="182" priority="13" stopIfTrue="1" operator="notEqual">
      <formula>SUM($K$14:$M$14)</formula>
    </cfRule>
  </conditionalFormatting>
  <conditionalFormatting sqref="E15">
    <cfRule type="cellIs" dxfId="181" priority="10" stopIfTrue="1" operator="notEqual">
      <formula>SUM($F$15:$J$15)</formula>
    </cfRule>
    <cfRule type="cellIs" dxfId="180" priority="11" stopIfTrue="1" operator="notEqual">
      <formula>SUM($K$15:$M$15)</formula>
    </cfRule>
  </conditionalFormatting>
  <conditionalFormatting sqref="E16">
    <cfRule type="cellIs" dxfId="179" priority="7" stopIfTrue="1" operator="notEqual">
      <formula>SUM($F$16:$J$16)</formula>
    </cfRule>
    <cfRule type="cellIs" dxfId="178" priority="8" stopIfTrue="1" operator="notEqual">
      <formula>SUM($K$16:$M$16)</formula>
    </cfRule>
    <cfRule type="cellIs" dxfId="177" priority="9" stopIfTrue="1" operator="lessThan">
      <formula>$E$17+$E$18</formula>
    </cfRule>
  </conditionalFormatting>
  <conditionalFormatting sqref="E17">
    <cfRule type="cellIs" dxfId="176" priority="5" stopIfTrue="1" operator="notEqual">
      <formula>SUM($F$17:$J$17)</formula>
    </cfRule>
    <cfRule type="cellIs" dxfId="175" priority="6" stopIfTrue="1" operator="notEqual">
      <formula>SUM($K$17:$M$17)</formula>
    </cfRule>
  </conditionalFormatting>
  <conditionalFormatting sqref="E18">
    <cfRule type="cellIs" dxfId="174" priority="3" stopIfTrue="1" operator="notEqual">
      <formula>SUM($F$18:$J$18)</formula>
    </cfRule>
    <cfRule type="cellIs" dxfId="173" priority="4" stopIfTrue="1" operator="notEqual">
      <formula>SUM($K$18:$M$18)</formula>
    </cfRule>
  </conditionalFormatting>
  <conditionalFormatting sqref="E19">
    <cfRule type="cellIs" dxfId="172" priority="1" stopIfTrue="1" operator="notEqual">
      <formula>SUM($F$19:$J$19)</formula>
    </cfRule>
    <cfRule type="cellIs" dxfId="171" priority="2" stopIfTrue="1" operator="notEqual">
      <formula>SUM($K$19:$M$19)</formula>
    </cfRule>
  </conditionalFormatting>
  <pageMargins left="0.7" right="0.7" top="0.75" bottom="0.31" header="0.3" footer="0.3"/>
  <pageSetup paperSize="9" scale="80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Zeros="0" topLeftCell="A7" workbookViewId="0">
      <selection activeCell="C41" sqref="C41"/>
    </sheetView>
  </sheetViews>
  <sheetFormatPr defaultRowHeight="12.75"/>
  <cols>
    <col min="2" max="2" width="5.140625" customWidth="1"/>
    <col min="3" max="3" width="45.42578125" customWidth="1"/>
    <col min="9" max="9" width="7.7109375" customWidth="1"/>
    <col min="10" max="10" width="7.85546875" customWidth="1"/>
    <col min="11" max="11" width="10.85546875" customWidth="1"/>
    <col min="12" max="12" width="12.28515625" customWidth="1"/>
    <col min="13" max="13" width="16.85546875" customWidth="1"/>
  </cols>
  <sheetData>
    <row r="1" spans="2:13" ht="12" customHeight="1">
      <c r="B1" s="61"/>
      <c r="C1" s="61"/>
      <c r="D1" s="61"/>
      <c r="E1" s="61"/>
      <c r="F1" s="61"/>
      <c r="G1" s="61"/>
      <c r="H1" s="61"/>
      <c r="I1" s="61"/>
      <c r="J1" s="61"/>
      <c r="K1" s="61"/>
      <c r="L1" s="167" t="s">
        <v>620</v>
      </c>
      <c r="M1" s="61"/>
    </row>
    <row r="2" spans="2:13" ht="10.5" customHeight="1">
      <c r="B2" s="61"/>
      <c r="C2" s="61"/>
      <c r="D2" s="61"/>
      <c r="E2" s="61"/>
      <c r="F2" s="61"/>
      <c r="G2" s="61"/>
      <c r="H2" s="61"/>
      <c r="I2" s="61"/>
      <c r="J2" s="61"/>
      <c r="K2" s="61"/>
      <c r="L2" s="168" t="s">
        <v>621</v>
      </c>
      <c r="M2" s="61"/>
    </row>
    <row r="3" spans="2:13" ht="12" customHeight="1">
      <c r="B3" s="62"/>
      <c r="C3" s="405" t="s">
        <v>1515</v>
      </c>
      <c r="D3" s="405"/>
      <c r="E3" s="405"/>
      <c r="F3" s="405"/>
      <c r="G3" s="405"/>
      <c r="H3" s="405"/>
      <c r="I3" s="405"/>
      <c r="J3" s="405"/>
      <c r="K3" s="405"/>
      <c r="L3" s="405"/>
      <c r="M3" s="405"/>
    </row>
    <row r="4" spans="2:13" ht="21.75" customHeight="1">
      <c r="B4" s="62"/>
      <c r="C4" s="406" t="s">
        <v>1516</v>
      </c>
      <c r="D4" s="407"/>
      <c r="E4" s="407"/>
      <c r="F4" s="407"/>
      <c r="G4" s="407"/>
      <c r="H4" s="407"/>
      <c r="I4" s="407"/>
      <c r="J4" s="407"/>
      <c r="K4" s="407"/>
      <c r="L4" s="407"/>
      <c r="M4" s="407"/>
    </row>
    <row r="5" spans="2:13" ht="9.75" customHeight="1" thickBot="1">
      <c r="B5" s="62"/>
      <c r="C5" s="408" t="s">
        <v>610</v>
      </c>
      <c r="D5" s="408"/>
      <c r="E5" s="408"/>
      <c r="F5" s="408"/>
      <c r="G5" s="408"/>
      <c r="H5" s="408"/>
      <c r="I5" s="408"/>
      <c r="J5" s="408"/>
      <c r="K5" s="408"/>
      <c r="L5" s="408"/>
      <c r="M5" s="408"/>
    </row>
    <row r="6" spans="2:13" ht="43.5" customHeight="1">
      <c r="B6" s="392" t="s">
        <v>671</v>
      </c>
      <c r="C6" s="397" t="s">
        <v>736</v>
      </c>
      <c r="D6" s="400" t="s">
        <v>698</v>
      </c>
      <c r="E6" s="409" t="s">
        <v>445</v>
      </c>
      <c r="F6" s="411" t="s">
        <v>716</v>
      </c>
      <c r="G6" s="412"/>
      <c r="H6" s="412"/>
      <c r="I6" s="412"/>
      <c r="J6" s="412"/>
      <c r="K6" s="413" t="s">
        <v>470</v>
      </c>
      <c r="L6" s="412"/>
      <c r="M6" s="414"/>
    </row>
    <row r="7" spans="2:13" ht="25.5" customHeight="1">
      <c r="B7" s="393"/>
      <c r="C7" s="398"/>
      <c r="D7" s="401"/>
      <c r="E7" s="410"/>
      <c r="F7" s="403" t="s">
        <v>782</v>
      </c>
      <c r="G7" s="395" t="s">
        <v>783</v>
      </c>
      <c r="H7" s="395" t="s">
        <v>784</v>
      </c>
      <c r="I7" s="395" t="s">
        <v>469</v>
      </c>
      <c r="J7" s="396"/>
      <c r="K7" s="415" t="s">
        <v>473</v>
      </c>
      <c r="L7" s="415" t="s">
        <v>471</v>
      </c>
      <c r="M7" s="417" t="s">
        <v>472</v>
      </c>
    </row>
    <row r="8" spans="2:13">
      <c r="B8" s="394"/>
      <c r="C8" s="399"/>
      <c r="D8" s="402"/>
      <c r="E8" s="410"/>
      <c r="F8" s="404"/>
      <c r="G8" s="396"/>
      <c r="H8" s="396"/>
      <c r="I8" s="65" t="s">
        <v>465</v>
      </c>
      <c r="J8" s="66" t="s">
        <v>466</v>
      </c>
      <c r="K8" s="416"/>
      <c r="L8" s="416"/>
      <c r="M8" s="418"/>
    </row>
    <row r="9" spans="2:13" ht="13.5" thickBot="1">
      <c r="B9" s="73" t="s">
        <v>687</v>
      </c>
      <c r="C9" s="72" t="s">
        <v>688</v>
      </c>
      <c r="D9" s="76" t="s">
        <v>689</v>
      </c>
      <c r="E9" s="72">
        <v>1</v>
      </c>
      <c r="F9" s="69">
        <v>2</v>
      </c>
      <c r="G9" s="63">
        <v>3</v>
      </c>
      <c r="H9" s="63">
        <v>4</v>
      </c>
      <c r="I9" s="69">
        <v>5</v>
      </c>
      <c r="J9" s="63">
        <v>6</v>
      </c>
      <c r="K9" s="63">
        <v>7</v>
      </c>
      <c r="L9" s="63">
        <v>8</v>
      </c>
      <c r="M9" s="138">
        <v>9</v>
      </c>
    </row>
    <row r="10" spans="2:13" ht="21.75" customHeight="1">
      <c r="B10" s="74" t="s">
        <v>474</v>
      </c>
      <c r="C10" s="139" t="s">
        <v>475</v>
      </c>
      <c r="D10" s="77" t="s">
        <v>767</v>
      </c>
      <c r="E10" s="202">
        <v>36</v>
      </c>
      <c r="F10" s="203">
        <v>2</v>
      </c>
      <c r="G10" s="204">
        <v>6</v>
      </c>
      <c r="H10" s="204">
        <v>23</v>
      </c>
      <c r="I10" s="204">
        <v>1</v>
      </c>
      <c r="J10" s="204">
        <v>4</v>
      </c>
      <c r="K10" s="204">
        <v>12</v>
      </c>
      <c r="L10" s="204">
        <v>11</v>
      </c>
      <c r="M10" s="205">
        <v>13</v>
      </c>
    </row>
    <row r="11" spans="2:13" ht="31.5" customHeight="1">
      <c r="B11" s="74" t="s">
        <v>717</v>
      </c>
      <c r="C11" s="140" t="s">
        <v>590</v>
      </c>
      <c r="D11" s="78" t="s">
        <v>768</v>
      </c>
      <c r="E11" s="206">
        <v>2</v>
      </c>
      <c r="F11" s="207">
        <v>0</v>
      </c>
      <c r="G11" s="208">
        <v>0</v>
      </c>
      <c r="H11" s="208">
        <v>2</v>
      </c>
      <c r="I11" s="208">
        <v>0</v>
      </c>
      <c r="J11" s="208">
        <v>0</v>
      </c>
      <c r="K11" s="208">
        <v>1</v>
      </c>
      <c r="L11" s="208">
        <v>1</v>
      </c>
      <c r="M11" s="209">
        <v>0</v>
      </c>
    </row>
    <row r="12" spans="2:13" ht="21" customHeight="1">
      <c r="B12" s="74" t="s">
        <v>718</v>
      </c>
      <c r="C12" s="140" t="s">
        <v>476</v>
      </c>
      <c r="D12" s="78" t="s">
        <v>769</v>
      </c>
      <c r="E12" s="206">
        <v>10</v>
      </c>
      <c r="F12" s="207">
        <v>2</v>
      </c>
      <c r="G12" s="208">
        <v>3</v>
      </c>
      <c r="H12" s="208">
        <v>3</v>
      </c>
      <c r="I12" s="208">
        <v>1</v>
      </c>
      <c r="J12" s="208">
        <v>1</v>
      </c>
      <c r="K12" s="208">
        <v>10</v>
      </c>
      <c r="L12" s="208">
        <v>0</v>
      </c>
      <c r="M12" s="209">
        <v>0</v>
      </c>
    </row>
    <row r="13" spans="2:13" ht="19.5" customHeight="1">
      <c r="B13" s="74" t="s">
        <v>477</v>
      </c>
      <c r="C13" s="140" t="s">
        <v>727</v>
      </c>
      <c r="D13" s="78" t="s">
        <v>454</v>
      </c>
      <c r="E13" s="206">
        <v>136</v>
      </c>
      <c r="F13" s="207">
        <v>2</v>
      </c>
      <c r="G13" s="207">
        <v>24</v>
      </c>
      <c r="H13" s="207">
        <v>89</v>
      </c>
      <c r="I13" s="207">
        <v>8</v>
      </c>
      <c r="J13" s="207">
        <v>13</v>
      </c>
      <c r="K13" s="207">
        <v>98</v>
      </c>
      <c r="L13" s="207">
        <v>23</v>
      </c>
      <c r="M13" s="209">
        <v>15</v>
      </c>
    </row>
    <row r="14" spans="2:13" ht="22.5" customHeight="1">
      <c r="B14" s="74" t="s">
        <v>478</v>
      </c>
      <c r="C14" s="140" t="s">
        <v>618</v>
      </c>
      <c r="D14" s="78" t="s">
        <v>770</v>
      </c>
      <c r="E14" s="206">
        <v>113</v>
      </c>
      <c r="F14" s="207">
        <v>1</v>
      </c>
      <c r="G14" s="208">
        <v>22</v>
      </c>
      <c r="H14" s="208">
        <v>74</v>
      </c>
      <c r="I14" s="208">
        <v>8</v>
      </c>
      <c r="J14" s="208">
        <v>8</v>
      </c>
      <c r="K14" s="208">
        <v>90</v>
      </c>
      <c r="L14" s="208">
        <v>17</v>
      </c>
      <c r="M14" s="209">
        <v>6</v>
      </c>
    </row>
    <row r="15" spans="2:13" ht="43.5" customHeight="1">
      <c r="B15" s="74" t="s">
        <v>479</v>
      </c>
      <c r="C15" s="140" t="s">
        <v>591</v>
      </c>
      <c r="D15" s="78" t="s">
        <v>480</v>
      </c>
      <c r="E15" s="206">
        <v>41</v>
      </c>
      <c r="F15" s="207">
        <v>2</v>
      </c>
      <c r="G15" s="208">
        <v>6</v>
      </c>
      <c r="H15" s="208">
        <v>26</v>
      </c>
      <c r="I15" s="208">
        <v>1</v>
      </c>
      <c r="J15" s="208">
        <v>6</v>
      </c>
      <c r="K15" s="208">
        <v>27</v>
      </c>
      <c r="L15" s="208">
        <v>10</v>
      </c>
      <c r="M15" s="209">
        <v>4</v>
      </c>
    </row>
    <row r="16" spans="2:13" ht="31.5" customHeight="1">
      <c r="B16" s="74" t="s">
        <v>481</v>
      </c>
      <c r="C16" s="140" t="s">
        <v>720</v>
      </c>
      <c r="D16" s="78" t="s">
        <v>663</v>
      </c>
      <c r="E16" s="206">
        <v>189</v>
      </c>
      <c r="F16" s="210">
        <v>8</v>
      </c>
      <c r="G16" s="211">
        <v>10</v>
      </c>
      <c r="H16" s="211">
        <v>129</v>
      </c>
      <c r="I16" s="211">
        <v>21</v>
      </c>
      <c r="J16" s="211">
        <v>21</v>
      </c>
      <c r="K16" s="211">
        <v>55</v>
      </c>
      <c r="L16" s="211">
        <v>126</v>
      </c>
      <c r="M16" s="212">
        <v>8</v>
      </c>
    </row>
    <row r="17" spans="1:13" ht="30" customHeight="1">
      <c r="B17" s="74" t="s">
        <v>678</v>
      </c>
      <c r="C17" s="140" t="s">
        <v>722</v>
      </c>
      <c r="D17" s="78" t="s">
        <v>664</v>
      </c>
      <c r="E17" s="206">
        <v>124</v>
      </c>
      <c r="F17" s="207">
        <v>2</v>
      </c>
      <c r="G17" s="208">
        <v>5</v>
      </c>
      <c r="H17" s="208">
        <v>86</v>
      </c>
      <c r="I17" s="208">
        <v>15</v>
      </c>
      <c r="J17" s="208">
        <v>16</v>
      </c>
      <c r="K17" s="208">
        <v>27</v>
      </c>
      <c r="L17" s="208">
        <v>96</v>
      </c>
      <c r="M17" s="209">
        <v>1</v>
      </c>
    </row>
    <row r="18" spans="1:13" ht="19.5" customHeight="1">
      <c r="A18" s="223">
        <v>14</v>
      </c>
      <c r="B18" s="74" t="s">
        <v>728</v>
      </c>
      <c r="C18" s="140" t="s">
        <v>729</v>
      </c>
      <c r="D18" s="78" t="s">
        <v>719</v>
      </c>
      <c r="E18" s="206">
        <v>20</v>
      </c>
      <c r="F18" s="207">
        <v>2</v>
      </c>
      <c r="G18" s="208">
        <v>0</v>
      </c>
      <c r="H18" s="208">
        <v>11</v>
      </c>
      <c r="I18" s="208">
        <v>4</v>
      </c>
      <c r="J18" s="208">
        <v>3</v>
      </c>
      <c r="K18" s="208">
        <v>7</v>
      </c>
      <c r="L18" s="208">
        <v>8</v>
      </c>
      <c r="M18" s="209">
        <v>5</v>
      </c>
    </row>
    <row r="19" spans="1:13" ht="21" customHeight="1">
      <c r="B19" s="74" t="s">
        <v>482</v>
      </c>
      <c r="C19" s="140" t="s">
        <v>665</v>
      </c>
      <c r="D19" s="78" t="s">
        <v>666</v>
      </c>
      <c r="E19" s="176">
        <v>986</v>
      </c>
      <c r="F19" s="210">
        <v>3</v>
      </c>
      <c r="G19" s="211">
        <v>85</v>
      </c>
      <c r="H19" s="211">
        <v>726</v>
      </c>
      <c r="I19" s="211">
        <v>71</v>
      </c>
      <c r="J19" s="211">
        <v>101</v>
      </c>
      <c r="K19" s="211">
        <v>217</v>
      </c>
      <c r="L19" s="211">
        <v>567</v>
      </c>
      <c r="M19" s="212">
        <v>202</v>
      </c>
    </row>
    <row r="20" spans="1:13" ht="31.5" customHeight="1">
      <c r="B20" s="74" t="s">
        <v>730</v>
      </c>
      <c r="C20" s="140" t="s">
        <v>483</v>
      </c>
      <c r="D20" s="78" t="s">
        <v>771</v>
      </c>
      <c r="E20" s="116">
        <v>4</v>
      </c>
      <c r="F20" s="207">
        <v>0</v>
      </c>
      <c r="G20" s="208">
        <v>0</v>
      </c>
      <c r="H20" s="208">
        <v>3</v>
      </c>
      <c r="I20" s="208">
        <v>1</v>
      </c>
      <c r="J20" s="208">
        <v>0</v>
      </c>
      <c r="K20" s="208">
        <v>2</v>
      </c>
      <c r="L20" s="208">
        <v>2</v>
      </c>
      <c r="M20" s="209">
        <v>0</v>
      </c>
    </row>
    <row r="21" spans="1:13" ht="23.25" customHeight="1">
      <c r="B21" s="74" t="s">
        <v>484</v>
      </c>
      <c r="C21" s="140" t="s">
        <v>1520</v>
      </c>
      <c r="D21" s="78" t="s">
        <v>772</v>
      </c>
      <c r="E21" s="116">
        <v>52</v>
      </c>
      <c r="F21" s="207">
        <v>0</v>
      </c>
      <c r="G21" s="208">
        <v>2</v>
      </c>
      <c r="H21" s="208">
        <v>34</v>
      </c>
      <c r="I21" s="208">
        <v>5</v>
      </c>
      <c r="J21" s="208">
        <v>11</v>
      </c>
      <c r="K21" s="208">
        <v>3</v>
      </c>
      <c r="L21" s="208">
        <v>28</v>
      </c>
      <c r="M21" s="209">
        <v>21</v>
      </c>
    </row>
    <row r="22" spans="1:13" ht="22.5">
      <c r="B22" s="74" t="s">
        <v>485</v>
      </c>
      <c r="C22" s="140" t="s">
        <v>593</v>
      </c>
      <c r="D22" s="78" t="s">
        <v>773</v>
      </c>
      <c r="E22" s="176">
        <v>789</v>
      </c>
      <c r="F22" s="207">
        <v>2</v>
      </c>
      <c r="G22" s="208">
        <v>48</v>
      </c>
      <c r="H22" s="208">
        <v>602</v>
      </c>
      <c r="I22" s="208">
        <v>56</v>
      </c>
      <c r="J22" s="208">
        <v>81</v>
      </c>
      <c r="K22" s="208">
        <v>127</v>
      </c>
      <c r="L22" s="208">
        <v>504</v>
      </c>
      <c r="M22" s="209">
        <v>158</v>
      </c>
    </row>
    <row r="23" spans="1:13" ht="18.75" customHeight="1">
      <c r="B23" s="74" t="s">
        <v>1510</v>
      </c>
      <c r="C23" s="140" t="s">
        <v>1517</v>
      </c>
      <c r="D23" s="79" t="s">
        <v>1511</v>
      </c>
      <c r="E23" s="116">
        <v>81</v>
      </c>
      <c r="F23" s="207">
        <v>0</v>
      </c>
      <c r="G23" s="207">
        <v>30</v>
      </c>
      <c r="H23" s="207">
        <v>50</v>
      </c>
      <c r="I23" s="207">
        <v>0</v>
      </c>
      <c r="J23" s="207">
        <v>1</v>
      </c>
      <c r="K23" s="207">
        <v>81</v>
      </c>
      <c r="L23" s="207">
        <v>0</v>
      </c>
      <c r="M23" s="209">
        <v>0</v>
      </c>
    </row>
    <row r="24" spans="1:13" ht="21.75" customHeight="1">
      <c r="B24" s="74" t="s">
        <v>486</v>
      </c>
      <c r="C24" s="140" t="s">
        <v>667</v>
      </c>
      <c r="D24" s="78" t="s">
        <v>668</v>
      </c>
      <c r="E24" s="206">
        <v>627</v>
      </c>
      <c r="F24" s="207">
        <v>35</v>
      </c>
      <c r="G24" s="207">
        <v>160</v>
      </c>
      <c r="H24" s="207">
        <v>352</v>
      </c>
      <c r="I24" s="207">
        <v>30</v>
      </c>
      <c r="J24" s="207">
        <v>50</v>
      </c>
      <c r="K24" s="207">
        <v>207</v>
      </c>
      <c r="L24" s="207">
        <v>277</v>
      </c>
      <c r="M24" s="209">
        <v>143</v>
      </c>
    </row>
    <row r="25" spans="1:13" ht="20.25" customHeight="1">
      <c r="B25" s="74" t="s">
        <v>731</v>
      </c>
      <c r="C25" s="140" t="s">
        <v>487</v>
      </c>
      <c r="D25" s="78" t="s">
        <v>774</v>
      </c>
      <c r="E25" s="206">
        <v>224</v>
      </c>
      <c r="F25" s="207">
        <v>16</v>
      </c>
      <c r="G25" s="208">
        <v>81</v>
      </c>
      <c r="H25" s="208">
        <v>99</v>
      </c>
      <c r="I25" s="208">
        <v>8</v>
      </c>
      <c r="J25" s="208">
        <v>20</v>
      </c>
      <c r="K25" s="208">
        <v>123</v>
      </c>
      <c r="L25" s="208">
        <v>74</v>
      </c>
      <c r="M25" s="209">
        <v>27</v>
      </c>
    </row>
    <row r="26" spans="1:13" ht="22.5">
      <c r="B26" s="74" t="s">
        <v>488</v>
      </c>
      <c r="C26" s="140" t="s">
        <v>669</v>
      </c>
      <c r="D26" s="78" t="s">
        <v>670</v>
      </c>
      <c r="E26" s="206">
        <v>162</v>
      </c>
      <c r="F26" s="207">
        <v>4</v>
      </c>
      <c r="G26" s="208">
        <v>21</v>
      </c>
      <c r="H26" s="208">
        <v>111</v>
      </c>
      <c r="I26" s="208">
        <v>10</v>
      </c>
      <c r="J26" s="208">
        <v>16</v>
      </c>
      <c r="K26" s="208">
        <v>24</v>
      </c>
      <c r="L26" s="208">
        <v>57</v>
      </c>
      <c r="M26" s="209">
        <v>81</v>
      </c>
    </row>
    <row r="27" spans="1:13" ht="22.5">
      <c r="B27" s="74" t="s">
        <v>489</v>
      </c>
      <c r="C27" s="140" t="s">
        <v>765</v>
      </c>
      <c r="D27" s="67" t="s">
        <v>775</v>
      </c>
      <c r="E27" s="206">
        <v>129</v>
      </c>
      <c r="F27" s="207">
        <v>7</v>
      </c>
      <c r="G27" s="208">
        <v>33</v>
      </c>
      <c r="H27" s="208">
        <v>64</v>
      </c>
      <c r="I27" s="208">
        <v>11</v>
      </c>
      <c r="J27" s="208">
        <v>14</v>
      </c>
      <c r="K27" s="208">
        <v>1</v>
      </c>
      <c r="L27" s="208">
        <v>96</v>
      </c>
      <c r="M27" s="209">
        <v>32</v>
      </c>
    </row>
    <row r="28" spans="1:13" ht="20.25" customHeight="1">
      <c r="B28" s="74" t="s">
        <v>732</v>
      </c>
      <c r="C28" s="140" t="s">
        <v>766</v>
      </c>
      <c r="D28" s="67" t="s">
        <v>776</v>
      </c>
      <c r="E28" s="206">
        <v>129</v>
      </c>
      <c r="F28" s="207">
        <v>7</v>
      </c>
      <c r="G28" s="208">
        <v>33</v>
      </c>
      <c r="H28" s="208">
        <v>64</v>
      </c>
      <c r="I28" s="208">
        <v>11</v>
      </c>
      <c r="J28" s="208">
        <v>14</v>
      </c>
      <c r="K28" s="208">
        <v>1</v>
      </c>
      <c r="L28" s="208">
        <v>96</v>
      </c>
      <c r="M28" s="209">
        <v>32</v>
      </c>
    </row>
  </sheetData>
  <mergeCells count="16">
    <mergeCell ref="M7:M8"/>
    <mergeCell ref="C3:M3"/>
    <mergeCell ref="C4:M4"/>
    <mergeCell ref="C5:M5"/>
    <mergeCell ref="B6:B8"/>
    <mergeCell ref="C6:C8"/>
    <mergeCell ref="D6:D8"/>
    <mergeCell ref="E6:E8"/>
    <mergeCell ref="F6:J6"/>
    <mergeCell ref="K6:M6"/>
    <mergeCell ref="F7:F8"/>
    <mergeCell ref="G7:G8"/>
    <mergeCell ref="H7:H8"/>
    <mergeCell ref="I7:J7"/>
    <mergeCell ref="K7:K8"/>
    <mergeCell ref="L7:L8"/>
  </mergeCells>
  <conditionalFormatting sqref="F10">
    <cfRule type="cellIs" dxfId="170" priority="12" stopIfTrue="1" operator="lessThan">
      <formula>$F$11+$F$12</formula>
    </cfRule>
  </conditionalFormatting>
  <conditionalFormatting sqref="G10">
    <cfRule type="cellIs" dxfId="169" priority="13" stopIfTrue="1" operator="lessThan">
      <formula>$G$11+$G$12</formula>
    </cfRule>
  </conditionalFormatting>
  <conditionalFormatting sqref="H10">
    <cfRule type="cellIs" dxfId="168" priority="14" stopIfTrue="1" operator="lessThan">
      <formula>$H$11+$H$12</formula>
    </cfRule>
  </conditionalFormatting>
  <conditionalFormatting sqref="I10">
    <cfRule type="cellIs" dxfId="167" priority="15" stopIfTrue="1" operator="lessThan">
      <formula>$I$11+$I$12</formula>
    </cfRule>
  </conditionalFormatting>
  <conditionalFormatting sqref="J10">
    <cfRule type="cellIs" dxfId="166" priority="16" stopIfTrue="1" operator="lessThan">
      <formula>$J$11+$J$12</formula>
    </cfRule>
  </conditionalFormatting>
  <conditionalFormatting sqref="F16">
    <cfRule type="cellIs" dxfId="165" priority="17" stopIfTrue="1" operator="lessThan">
      <formula>$F$17+$F$18</formula>
    </cfRule>
  </conditionalFormatting>
  <conditionalFormatting sqref="G16">
    <cfRule type="cellIs" dxfId="164" priority="18" stopIfTrue="1" operator="lessThan">
      <formula>$G$17+$G$18</formula>
    </cfRule>
  </conditionalFormatting>
  <conditionalFormatting sqref="H16">
    <cfRule type="cellIs" dxfId="163" priority="19" stopIfTrue="1" operator="lessThan">
      <formula>$H$17+$H$18</formula>
    </cfRule>
  </conditionalFormatting>
  <conditionalFormatting sqref="I16">
    <cfRule type="cellIs" dxfId="162" priority="20" stopIfTrue="1" operator="lessThan">
      <formula>$I$17+$I$18</formula>
    </cfRule>
  </conditionalFormatting>
  <conditionalFormatting sqref="J16">
    <cfRule type="cellIs" dxfId="161" priority="21" stopIfTrue="1" operator="lessThan">
      <formula>$J$17+$J$18</formula>
    </cfRule>
  </conditionalFormatting>
  <conditionalFormatting sqref="E10">
    <cfRule type="cellIs" dxfId="160" priority="22" stopIfTrue="1" operator="notEqual">
      <formula>SUM($F$10:$J$10)</formula>
    </cfRule>
    <cfRule type="cellIs" dxfId="159" priority="23" stopIfTrue="1" operator="notEqual">
      <formula>SUM($K$10:$M$10)</formula>
    </cfRule>
    <cfRule type="cellIs" dxfId="158" priority="24" stopIfTrue="1" operator="lessThan">
      <formula>$E$11+$E$12</formula>
    </cfRule>
  </conditionalFormatting>
  <conditionalFormatting sqref="E11">
    <cfRule type="cellIs" dxfId="157" priority="25" stopIfTrue="1" operator="notEqual">
      <formula>SUM($F$11:$J$11)</formula>
    </cfRule>
    <cfRule type="cellIs" dxfId="156" priority="26" stopIfTrue="1" operator="notEqual">
      <formula>SUM($K$11:$M$11)</formula>
    </cfRule>
  </conditionalFormatting>
  <conditionalFormatting sqref="E12">
    <cfRule type="cellIs" dxfId="155" priority="27" stopIfTrue="1" operator="notEqual">
      <formula>SUM($F$12:$J$12)</formula>
    </cfRule>
    <cfRule type="cellIs" dxfId="154" priority="28" stopIfTrue="1" operator="notEqual">
      <formula>SUM($K$12:$M$12)</formula>
    </cfRule>
  </conditionalFormatting>
  <conditionalFormatting sqref="E14">
    <cfRule type="cellIs" dxfId="153" priority="29" stopIfTrue="1" operator="notEqual">
      <formula>SUM($F$14:$J$14)</formula>
    </cfRule>
    <cfRule type="cellIs" dxfId="152" priority="30" stopIfTrue="1" operator="notEqual">
      <formula>SUM($K$14:$M$14)</formula>
    </cfRule>
  </conditionalFormatting>
  <conditionalFormatting sqref="E15">
    <cfRule type="cellIs" dxfId="151" priority="31" stopIfTrue="1" operator="notEqual">
      <formula>SUM($F$15:$J$15)</formula>
    </cfRule>
    <cfRule type="cellIs" dxfId="150" priority="32" stopIfTrue="1" operator="notEqual">
      <formula>SUM($K$15:$M$15)</formula>
    </cfRule>
  </conditionalFormatting>
  <conditionalFormatting sqref="E16">
    <cfRule type="cellIs" dxfId="149" priority="33" stopIfTrue="1" operator="notEqual">
      <formula>SUM($F$16:$J$16)</formula>
    </cfRule>
    <cfRule type="cellIs" dxfId="148" priority="34" stopIfTrue="1" operator="notEqual">
      <formula>SUM($K$16:$M$16)</formula>
    </cfRule>
    <cfRule type="cellIs" dxfId="147" priority="35" stopIfTrue="1" operator="lessThan">
      <formula>$E$17+$E$18</formula>
    </cfRule>
  </conditionalFormatting>
  <conditionalFormatting sqref="E17">
    <cfRule type="cellIs" dxfId="146" priority="36" stopIfTrue="1" operator="notEqual">
      <formula>SUM($F$17:$J$17)</formula>
    </cfRule>
    <cfRule type="cellIs" dxfId="145" priority="37" stopIfTrue="1" operator="notEqual">
      <formula>SUM($K$17:$M$17)</formula>
    </cfRule>
  </conditionalFormatting>
  <conditionalFormatting sqref="E18">
    <cfRule type="cellIs" dxfId="144" priority="38" stopIfTrue="1" operator="notEqual">
      <formula>SUM($F$18:$J$18)</formula>
    </cfRule>
    <cfRule type="cellIs" dxfId="143" priority="39" stopIfTrue="1" operator="notEqual">
      <formula>SUM($K$18:$M$18)</formula>
    </cfRule>
  </conditionalFormatting>
  <conditionalFormatting sqref="E24">
    <cfRule type="cellIs" dxfId="142" priority="49" stopIfTrue="1" operator="notEqual">
      <formula>SUM($F$24:$J$24)</formula>
    </cfRule>
    <cfRule type="cellIs" dxfId="141" priority="50" stopIfTrue="1" operator="notEqual">
      <formula>SUM($K$24:$M$24)</formula>
    </cfRule>
    <cfRule type="cellIs" dxfId="140" priority="51" stopIfTrue="1" operator="lessThan">
      <formula>$E$25</formula>
    </cfRule>
  </conditionalFormatting>
  <conditionalFormatting sqref="E25">
    <cfRule type="cellIs" dxfId="139" priority="52" stopIfTrue="1" operator="notEqual">
      <formula>SUM($F$25:$J$25)</formula>
    </cfRule>
    <cfRule type="cellIs" dxfId="138" priority="53" stopIfTrue="1" operator="notEqual">
      <formula>SUM($K$25:$M$25)</formula>
    </cfRule>
  </conditionalFormatting>
  <conditionalFormatting sqref="E26">
    <cfRule type="cellIs" dxfId="137" priority="54" stopIfTrue="1" operator="notEqual">
      <formula>SUM($F$26:$J$26)</formula>
    </cfRule>
    <cfRule type="cellIs" dxfId="136" priority="55" stopIfTrue="1" operator="notEqual">
      <formula>SUM($K$26:$M$26)</formula>
    </cfRule>
  </conditionalFormatting>
  <conditionalFormatting sqref="E27">
    <cfRule type="cellIs" dxfId="135" priority="56" stopIfTrue="1" operator="notEqual">
      <formula>SUM($F$27:$J$27)</formula>
    </cfRule>
    <cfRule type="cellIs" dxfId="134" priority="57" stopIfTrue="1" operator="notEqual">
      <formula>SUM($K$27:$M$27)</formula>
    </cfRule>
    <cfRule type="cellIs" dxfId="133" priority="58" stopIfTrue="1" operator="lessThan">
      <formula>$E$28</formula>
    </cfRule>
  </conditionalFormatting>
  <conditionalFormatting sqref="K10">
    <cfRule type="cellIs" dxfId="132" priority="59" stopIfTrue="1" operator="lessThan">
      <formula>$K$11+$K$12</formula>
    </cfRule>
  </conditionalFormatting>
  <conditionalFormatting sqref="L10">
    <cfRule type="cellIs" dxfId="131" priority="60" stopIfTrue="1" operator="lessThan">
      <formula>$L$11+$L$12</formula>
    </cfRule>
  </conditionalFormatting>
  <conditionalFormatting sqref="M10">
    <cfRule type="cellIs" dxfId="130" priority="61" stopIfTrue="1" operator="lessThan">
      <formula>$M$11+$M$12</formula>
    </cfRule>
  </conditionalFormatting>
  <conditionalFormatting sqref="F13">
    <cfRule type="cellIs" dxfId="129" priority="62" stopIfTrue="1" operator="lessThan">
      <formula>$F$14</formula>
    </cfRule>
  </conditionalFormatting>
  <conditionalFormatting sqref="G13">
    <cfRule type="cellIs" dxfId="128" priority="63" stopIfTrue="1" operator="lessThan">
      <formula>$G$14</formula>
    </cfRule>
  </conditionalFormatting>
  <conditionalFormatting sqref="H13">
    <cfRule type="cellIs" dxfId="127" priority="64" stopIfTrue="1" operator="lessThan">
      <formula>$H$14</formula>
    </cfRule>
  </conditionalFormatting>
  <conditionalFormatting sqref="I13">
    <cfRule type="cellIs" dxfId="126" priority="65" stopIfTrue="1" operator="lessThan">
      <formula>$I$14</formula>
    </cfRule>
  </conditionalFormatting>
  <conditionalFormatting sqref="J13">
    <cfRule type="cellIs" dxfId="125" priority="66" stopIfTrue="1" operator="lessThan">
      <formula>$J$14</formula>
    </cfRule>
  </conditionalFormatting>
  <conditionalFormatting sqref="K13">
    <cfRule type="cellIs" dxfId="124" priority="67" stopIfTrue="1" operator="lessThan">
      <formula>$K$14</formula>
    </cfRule>
  </conditionalFormatting>
  <conditionalFormatting sqref="L13">
    <cfRule type="cellIs" dxfId="123" priority="68" stopIfTrue="1" operator="lessThan">
      <formula>$L$14</formula>
    </cfRule>
  </conditionalFormatting>
  <conditionalFormatting sqref="M13">
    <cfRule type="cellIs" dxfId="122" priority="69" stopIfTrue="1" operator="lessThan">
      <formula>$M$14</formula>
    </cfRule>
  </conditionalFormatting>
  <conditionalFormatting sqref="K16">
    <cfRule type="cellIs" dxfId="121" priority="70" stopIfTrue="1" operator="lessThan">
      <formula>$K$17+$K$18</formula>
    </cfRule>
  </conditionalFormatting>
  <conditionalFormatting sqref="L16">
    <cfRule type="cellIs" dxfId="120" priority="71" stopIfTrue="1" operator="lessThan">
      <formula>$L$17+$L$18</formula>
    </cfRule>
  </conditionalFormatting>
  <conditionalFormatting sqref="M16">
    <cfRule type="cellIs" dxfId="119" priority="72" stopIfTrue="1" operator="lessThan">
      <formula>$M$17+$M$18</formula>
    </cfRule>
  </conditionalFormatting>
  <conditionalFormatting sqref="F19">
    <cfRule type="cellIs" dxfId="118" priority="73" stopIfTrue="1" operator="lessThan">
      <formula>$F$20+$F$21+$F$22</formula>
    </cfRule>
  </conditionalFormatting>
  <conditionalFormatting sqref="G19">
    <cfRule type="cellIs" dxfId="117" priority="74" stopIfTrue="1" operator="lessThan">
      <formula>$G$20+$G$21+$G$22</formula>
    </cfRule>
  </conditionalFormatting>
  <conditionalFormatting sqref="H19">
    <cfRule type="cellIs" dxfId="116" priority="75" stopIfTrue="1" operator="lessThan">
      <formula>$H$20+$H$21+$H$22</formula>
    </cfRule>
  </conditionalFormatting>
  <conditionalFormatting sqref="I19">
    <cfRule type="cellIs" dxfId="115" priority="76" stopIfTrue="1" operator="lessThan">
      <formula>$I$20+$I$21+$I$22</formula>
    </cfRule>
  </conditionalFormatting>
  <conditionalFormatting sqref="J19">
    <cfRule type="cellIs" dxfId="114" priority="77" stopIfTrue="1" operator="lessThan">
      <formula>$J$20+$J$21+$J$22</formula>
    </cfRule>
  </conditionalFormatting>
  <conditionalFormatting sqref="K19">
    <cfRule type="cellIs" dxfId="113" priority="78" stopIfTrue="1" operator="lessThan">
      <formula>$K$20+$K$21+$K$22</formula>
    </cfRule>
  </conditionalFormatting>
  <conditionalFormatting sqref="L19">
    <cfRule type="cellIs" dxfId="112" priority="79" stopIfTrue="1" operator="lessThan">
      <formula>$L$20+$L$21+$L$22</formula>
    </cfRule>
  </conditionalFormatting>
  <conditionalFormatting sqref="M19">
    <cfRule type="cellIs" dxfId="111" priority="80" stopIfTrue="1" operator="lessThan">
      <formula>$M$20+$M$21+$M$22</formula>
    </cfRule>
  </conditionalFormatting>
  <conditionalFormatting sqref="F24">
    <cfRule type="cellIs" dxfId="110" priority="81" stopIfTrue="1" operator="lessThan">
      <formula>$F$25</formula>
    </cfRule>
  </conditionalFormatting>
  <conditionalFormatting sqref="G24">
    <cfRule type="cellIs" dxfId="109" priority="82" stopIfTrue="1" operator="lessThan">
      <formula>$G$25</formula>
    </cfRule>
  </conditionalFormatting>
  <conditionalFormatting sqref="H24">
    <cfRule type="cellIs" dxfId="108" priority="83" stopIfTrue="1" operator="lessThan">
      <formula>$H$25</formula>
    </cfRule>
  </conditionalFormatting>
  <conditionalFormatting sqref="I24">
    <cfRule type="cellIs" dxfId="107" priority="84" stopIfTrue="1" operator="lessThan">
      <formula>$I$25</formula>
    </cfRule>
  </conditionalFormatting>
  <conditionalFormatting sqref="J24">
    <cfRule type="cellIs" dxfId="106" priority="85" stopIfTrue="1" operator="lessThan">
      <formula>$J$25</formula>
    </cfRule>
  </conditionalFormatting>
  <conditionalFormatting sqref="K24">
    <cfRule type="cellIs" dxfId="105" priority="86" stopIfTrue="1" operator="lessThan">
      <formula>$K$25</formula>
    </cfRule>
  </conditionalFormatting>
  <conditionalFormatting sqref="L24">
    <cfRule type="cellIs" dxfId="104" priority="87" stopIfTrue="1" operator="lessThan">
      <formula>$L$25</formula>
    </cfRule>
  </conditionalFormatting>
  <conditionalFormatting sqref="M24">
    <cfRule type="cellIs" dxfId="103" priority="88" stopIfTrue="1" operator="lessThan">
      <formula>$M$25</formula>
    </cfRule>
  </conditionalFormatting>
  <conditionalFormatting sqref="F27">
    <cfRule type="cellIs" dxfId="102" priority="89" stopIfTrue="1" operator="lessThan">
      <formula>$F$28</formula>
    </cfRule>
  </conditionalFormatting>
  <conditionalFormatting sqref="G27">
    <cfRule type="cellIs" dxfId="101" priority="90" stopIfTrue="1" operator="lessThan">
      <formula>$G$28</formula>
    </cfRule>
  </conditionalFormatting>
  <conditionalFormatting sqref="H27">
    <cfRule type="cellIs" dxfId="100" priority="91" stopIfTrue="1" operator="lessThan">
      <formula>$H$28</formula>
    </cfRule>
  </conditionalFormatting>
  <conditionalFormatting sqref="I27">
    <cfRule type="cellIs" dxfId="99" priority="92" stopIfTrue="1" operator="lessThan">
      <formula>$I$28</formula>
    </cfRule>
  </conditionalFormatting>
  <conditionalFormatting sqref="J27">
    <cfRule type="cellIs" dxfId="98" priority="93" stopIfTrue="1" operator="lessThan">
      <formula>$J$28</formula>
    </cfRule>
  </conditionalFormatting>
  <conditionalFormatting sqref="K27">
    <cfRule type="cellIs" dxfId="97" priority="94" stopIfTrue="1" operator="lessThan">
      <formula>$K$28</formula>
    </cfRule>
  </conditionalFormatting>
  <conditionalFormatting sqref="L27">
    <cfRule type="cellIs" dxfId="96" priority="95" stopIfTrue="1" operator="lessThan">
      <formula>$L$28</formula>
    </cfRule>
  </conditionalFormatting>
  <conditionalFormatting sqref="M27">
    <cfRule type="cellIs" dxfId="95" priority="96" stopIfTrue="1" operator="lessThan">
      <formula>$M$28</formula>
    </cfRule>
  </conditionalFormatting>
  <conditionalFormatting sqref="E13">
    <cfRule type="cellIs" dxfId="94" priority="97" stopIfTrue="1" operator="notEqual">
      <formula>SUM($F$13:$J$13)</formula>
    </cfRule>
    <cfRule type="cellIs" dxfId="93" priority="98" stopIfTrue="1" operator="notEqual">
      <formula>SUM($K$13:$M$13)</formula>
    </cfRule>
    <cfRule type="cellIs" dxfId="92" priority="99" stopIfTrue="1" operator="lessThan">
      <formula>$E$14</formula>
    </cfRule>
  </conditionalFormatting>
  <conditionalFormatting sqref="E28">
    <cfRule type="cellIs" dxfId="91" priority="100" stopIfTrue="1" operator="notEqual">
      <formula>SUM($F$28:$J$28)</formula>
    </cfRule>
    <cfRule type="cellIs" dxfId="90" priority="101" stopIfTrue="1" operator="notEqual">
      <formula>SUM($K$28:$M$28)</formula>
    </cfRule>
  </conditionalFormatting>
  <conditionalFormatting sqref="E20">
    <cfRule type="cellIs" dxfId="89" priority="10" stopIfTrue="1" operator="notEqual">
      <formula>SUM($F$20:$J$20)</formula>
    </cfRule>
    <cfRule type="cellIs" dxfId="88" priority="11" stopIfTrue="1" operator="notEqual">
      <formula>SUM($K$20:$M$20)</formula>
    </cfRule>
  </conditionalFormatting>
  <conditionalFormatting sqref="E21">
    <cfRule type="cellIs" dxfId="87" priority="8" stopIfTrue="1" operator="notEqual">
      <formula>SUM($F$21:$J$21)</formula>
    </cfRule>
    <cfRule type="cellIs" dxfId="86" priority="9" stopIfTrue="1" operator="notEqual">
      <formula>SUM($K$21:$M$21)</formula>
    </cfRule>
  </conditionalFormatting>
  <conditionalFormatting sqref="E23">
    <cfRule type="cellIs" dxfId="85" priority="6" stopIfTrue="1" operator="notEqual">
      <formula>SUM($F$23:$J$23)</formula>
    </cfRule>
    <cfRule type="cellIs" dxfId="84" priority="7" stopIfTrue="1" operator="notEqual">
      <formula>SUM($K$23:$M$23)</formula>
    </cfRule>
  </conditionalFormatting>
  <conditionalFormatting sqref="E22">
    <cfRule type="cellIs" dxfId="83" priority="4" stopIfTrue="1" operator="notEqual">
      <formula>SUM($F$22:$J$22)</formula>
    </cfRule>
    <cfRule type="cellIs" dxfId="82" priority="5" stopIfTrue="1" operator="notEqual">
      <formula>SUM($K$22:$M$22)</formula>
    </cfRule>
  </conditionalFormatting>
  <conditionalFormatting sqref="E19">
    <cfRule type="cellIs" dxfId="81" priority="1" stopIfTrue="1" operator="notEqual">
      <formula>SUM($F$19:$J$19)</formula>
    </cfRule>
    <cfRule type="cellIs" dxfId="80" priority="2" stopIfTrue="1" operator="notEqual">
      <formula>SUM($K$19:$M$19)</formula>
    </cfRule>
    <cfRule type="cellIs" dxfId="79" priority="3" stopIfTrue="1" operator="lessThan">
      <formula>$E$20+$E$21+$E$22+$E$23</formula>
    </cfRule>
  </conditionalFormatting>
  <pageMargins left="0.7" right="0.7" top="0.75" bottom="0.75" header="0.3" footer="0.3"/>
  <pageSetup paperSize="9" scale="80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Zeros="0" workbookViewId="0">
      <selection activeCell="N27" sqref="N27"/>
    </sheetView>
  </sheetViews>
  <sheetFormatPr defaultRowHeight="12.75"/>
  <cols>
    <col min="2" max="2" width="4.5703125" customWidth="1"/>
    <col min="3" max="3" width="49.28515625" customWidth="1"/>
    <col min="11" max="11" width="10.85546875" customWidth="1"/>
    <col min="12" max="12" width="12.140625" customWidth="1"/>
    <col min="13" max="13" width="12.5703125" customWidth="1"/>
  </cols>
  <sheetData>
    <row r="1" spans="1:13" ht="13.5" thickBot="1"/>
    <row r="2" spans="1:13" ht="72" customHeight="1">
      <c r="B2" s="392" t="s">
        <v>671</v>
      </c>
      <c r="C2" s="397" t="s">
        <v>736</v>
      </c>
      <c r="D2" s="400" t="s">
        <v>698</v>
      </c>
      <c r="E2" s="409" t="s">
        <v>445</v>
      </c>
      <c r="F2" s="411" t="s">
        <v>716</v>
      </c>
      <c r="G2" s="412"/>
      <c r="H2" s="412"/>
      <c r="I2" s="412"/>
      <c r="J2" s="412"/>
      <c r="K2" s="413" t="s">
        <v>470</v>
      </c>
      <c r="L2" s="412"/>
      <c r="M2" s="414"/>
    </row>
    <row r="3" spans="1:13" ht="21.75" customHeight="1">
      <c r="B3" s="393"/>
      <c r="C3" s="398"/>
      <c r="D3" s="401"/>
      <c r="E3" s="410"/>
      <c r="F3" s="403" t="s">
        <v>782</v>
      </c>
      <c r="G3" s="395" t="s">
        <v>783</v>
      </c>
      <c r="H3" s="395" t="s">
        <v>784</v>
      </c>
      <c r="I3" s="395" t="s">
        <v>469</v>
      </c>
      <c r="J3" s="396"/>
      <c r="K3" s="415" t="s">
        <v>473</v>
      </c>
      <c r="L3" s="415" t="s">
        <v>471</v>
      </c>
      <c r="M3" s="417" t="s">
        <v>472</v>
      </c>
    </row>
    <row r="4" spans="1:13" ht="25.5" customHeight="1">
      <c r="B4" s="394"/>
      <c r="C4" s="399"/>
      <c r="D4" s="402"/>
      <c r="E4" s="410"/>
      <c r="F4" s="404"/>
      <c r="G4" s="396"/>
      <c r="H4" s="396"/>
      <c r="I4" s="65" t="s">
        <v>465</v>
      </c>
      <c r="J4" s="66" t="s">
        <v>466</v>
      </c>
      <c r="K4" s="416"/>
      <c r="L4" s="416"/>
      <c r="M4" s="418"/>
    </row>
    <row r="5" spans="1:13" ht="13.5" thickBot="1">
      <c r="B5" s="73" t="s">
        <v>687</v>
      </c>
      <c r="C5" s="72" t="s">
        <v>688</v>
      </c>
      <c r="D5" s="76" t="s">
        <v>689</v>
      </c>
      <c r="E5" s="72">
        <v>1</v>
      </c>
      <c r="F5" s="69">
        <v>2</v>
      </c>
      <c r="G5" s="63">
        <v>3</v>
      </c>
      <c r="H5" s="63">
        <v>4</v>
      </c>
      <c r="I5" s="69">
        <v>5</v>
      </c>
      <c r="J5" s="63">
        <v>6</v>
      </c>
      <c r="K5" s="63">
        <v>7</v>
      </c>
      <c r="L5" s="63">
        <v>8</v>
      </c>
      <c r="M5" s="138">
        <v>9</v>
      </c>
    </row>
    <row r="6" spans="1:13" ht="22.5">
      <c r="B6" s="74" t="s">
        <v>756</v>
      </c>
      <c r="C6" s="140" t="s">
        <v>673</v>
      </c>
      <c r="D6" s="67" t="s">
        <v>674</v>
      </c>
      <c r="E6" s="116">
        <v>20</v>
      </c>
      <c r="F6" s="207">
        <v>1</v>
      </c>
      <c r="G6" s="208">
        <v>0</v>
      </c>
      <c r="H6" s="208">
        <v>12</v>
      </c>
      <c r="I6" s="208">
        <v>2</v>
      </c>
      <c r="J6" s="208">
        <v>5</v>
      </c>
      <c r="K6" s="208">
        <v>2</v>
      </c>
      <c r="L6" s="208">
        <v>8</v>
      </c>
      <c r="M6" s="213">
        <v>10</v>
      </c>
    </row>
    <row r="7" spans="1:13" ht="27" customHeight="1">
      <c r="B7" s="74" t="s">
        <v>757</v>
      </c>
      <c r="C7" s="141" t="s">
        <v>758</v>
      </c>
      <c r="D7" s="164" t="s">
        <v>1526</v>
      </c>
      <c r="E7" s="227">
        <v>0</v>
      </c>
      <c r="F7" s="214">
        <v>0</v>
      </c>
      <c r="G7" s="215">
        <v>0</v>
      </c>
      <c r="H7" s="215">
        <v>0</v>
      </c>
      <c r="I7" s="214">
        <v>0</v>
      </c>
      <c r="J7" s="215">
        <v>0</v>
      </c>
      <c r="K7" s="215">
        <v>0</v>
      </c>
      <c r="L7" s="215">
        <v>0</v>
      </c>
      <c r="M7" s="216">
        <v>0</v>
      </c>
    </row>
    <row r="8" spans="1:13" ht="22.5">
      <c r="B8" s="74" t="s">
        <v>743</v>
      </c>
      <c r="C8" s="141" t="s">
        <v>675</v>
      </c>
      <c r="D8" s="67" t="s">
        <v>676</v>
      </c>
      <c r="E8" s="116">
        <v>77</v>
      </c>
      <c r="F8" s="207">
        <v>0</v>
      </c>
      <c r="G8" s="207">
        <v>8</v>
      </c>
      <c r="H8" s="207">
        <v>59</v>
      </c>
      <c r="I8" s="207">
        <v>4</v>
      </c>
      <c r="J8" s="207">
        <v>6</v>
      </c>
      <c r="K8" s="207">
        <v>3</v>
      </c>
      <c r="L8" s="207">
        <v>10</v>
      </c>
      <c r="M8" s="209">
        <v>64</v>
      </c>
    </row>
    <row r="9" spans="1:13" ht="22.5">
      <c r="B9" s="74" t="s">
        <v>733</v>
      </c>
      <c r="C9" s="141" t="s">
        <v>744</v>
      </c>
      <c r="D9" s="67" t="s">
        <v>777</v>
      </c>
      <c r="E9" s="116">
        <v>56</v>
      </c>
      <c r="F9" s="207">
        <v>0</v>
      </c>
      <c r="G9" s="208">
        <v>2</v>
      </c>
      <c r="H9" s="208">
        <v>47</v>
      </c>
      <c r="I9" s="208">
        <v>2</v>
      </c>
      <c r="J9" s="208">
        <v>5</v>
      </c>
      <c r="K9" s="208">
        <v>0</v>
      </c>
      <c r="L9" s="208">
        <v>3</v>
      </c>
      <c r="M9" s="209">
        <v>53</v>
      </c>
    </row>
    <row r="10" spans="1:13" ht="22.5">
      <c r="B10" s="74" t="s">
        <v>745</v>
      </c>
      <c r="C10" s="141" t="s">
        <v>677</v>
      </c>
      <c r="D10" s="67" t="s">
        <v>455</v>
      </c>
      <c r="E10" s="116">
        <v>55</v>
      </c>
      <c r="F10" s="207">
        <v>5</v>
      </c>
      <c r="G10" s="207">
        <v>15</v>
      </c>
      <c r="H10" s="207">
        <v>29</v>
      </c>
      <c r="I10" s="207">
        <v>2</v>
      </c>
      <c r="J10" s="207">
        <v>4</v>
      </c>
      <c r="K10" s="207">
        <v>8</v>
      </c>
      <c r="L10" s="207">
        <v>28</v>
      </c>
      <c r="M10" s="207">
        <v>19</v>
      </c>
    </row>
    <row r="11" spans="1:13" ht="33.75">
      <c r="B11" s="75" t="s">
        <v>746</v>
      </c>
      <c r="C11" s="141" t="s">
        <v>637</v>
      </c>
      <c r="D11" s="240" t="s">
        <v>1527</v>
      </c>
      <c r="E11" s="116">
        <v>1</v>
      </c>
      <c r="F11" s="207">
        <v>0</v>
      </c>
      <c r="G11" s="208">
        <v>0</v>
      </c>
      <c r="H11" s="208">
        <v>1</v>
      </c>
      <c r="I11" s="208">
        <v>0</v>
      </c>
      <c r="J11" s="208">
        <v>0</v>
      </c>
      <c r="K11" s="208">
        <v>1</v>
      </c>
      <c r="L11" s="208">
        <v>0</v>
      </c>
      <c r="M11" s="209">
        <v>0</v>
      </c>
    </row>
    <row r="12" spans="1:13" ht="42">
      <c r="B12" s="75" t="s">
        <v>788</v>
      </c>
      <c r="C12" s="141" t="s">
        <v>638</v>
      </c>
      <c r="D12" s="240" t="s">
        <v>1528</v>
      </c>
      <c r="E12" s="116">
        <v>3</v>
      </c>
      <c r="F12" s="207">
        <v>0</v>
      </c>
      <c r="G12" s="208">
        <v>0</v>
      </c>
      <c r="H12" s="208">
        <v>3</v>
      </c>
      <c r="I12" s="208">
        <v>0</v>
      </c>
      <c r="J12" s="208">
        <v>0</v>
      </c>
      <c r="K12" s="208">
        <v>0</v>
      </c>
      <c r="L12" s="208">
        <v>0</v>
      </c>
      <c r="M12" s="209">
        <v>3</v>
      </c>
    </row>
    <row r="13" spans="1:13" ht="22.5">
      <c r="A13" s="222">
        <v>15</v>
      </c>
      <c r="B13" s="74" t="s">
        <v>747</v>
      </c>
      <c r="C13" s="141" t="s">
        <v>748</v>
      </c>
      <c r="D13" s="68" t="s">
        <v>778</v>
      </c>
      <c r="E13" s="116">
        <v>99</v>
      </c>
      <c r="F13" s="207">
        <v>0</v>
      </c>
      <c r="G13" s="208">
        <v>17</v>
      </c>
      <c r="H13" s="208">
        <v>68</v>
      </c>
      <c r="I13" s="208">
        <v>8</v>
      </c>
      <c r="J13" s="208">
        <v>6</v>
      </c>
      <c r="K13" s="208">
        <v>0</v>
      </c>
      <c r="L13" s="208">
        <v>34</v>
      </c>
      <c r="M13" s="209">
        <v>65</v>
      </c>
    </row>
    <row r="14" spans="1:13" ht="24.75" customHeight="1">
      <c r="B14" s="74" t="s">
        <v>749</v>
      </c>
      <c r="C14" s="141" t="s">
        <v>691</v>
      </c>
      <c r="D14" s="67" t="s">
        <v>692</v>
      </c>
      <c r="E14" s="116">
        <v>257</v>
      </c>
      <c r="F14" s="207">
        <v>2</v>
      </c>
      <c r="G14" s="208">
        <v>27</v>
      </c>
      <c r="H14" s="208">
        <v>168</v>
      </c>
      <c r="I14" s="208">
        <v>32</v>
      </c>
      <c r="J14" s="208">
        <v>28</v>
      </c>
      <c r="K14" s="208">
        <v>15</v>
      </c>
      <c r="L14" s="208">
        <v>109</v>
      </c>
      <c r="M14" s="209">
        <v>133</v>
      </c>
    </row>
    <row r="15" spans="1:13" ht="22.5">
      <c r="B15" s="74" t="s">
        <v>750</v>
      </c>
      <c r="C15" s="141" t="s">
        <v>693</v>
      </c>
      <c r="D15" s="67" t="s">
        <v>694</v>
      </c>
      <c r="E15" s="116">
        <v>111</v>
      </c>
      <c r="F15" s="207">
        <v>8</v>
      </c>
      <c r="G15" s="208">
        <v>22</v>
      </c>
      <c r="H15" s="208">
        <v>68</v>
      </c>
      <c r="I15" s="208">
        <v>5</v>
      </c>
      <c r="J15" s="208">
        <v>8</v>
      </c>
      <c r="K15" s="208">
        <v>2</v>
      </c>
      <c r="L15" s="208">
        <v>35</v>
      </c>
      <c r="M15" s="209">
        <v>74</v>
      </c>
    </row>
    <row r="16" spans="1:13" ht="36.75" customHeight="1">
      <c r="B16" s="74" t="s">
        <v>751</v>
      </c>
      <c r="C16" s="141" t="s">
        <v>735</v>
      </c>
      <c r="D16" s="67" t="s">
        <v>456</v>
      </c>
      <c r="E16" s="116">
        <v>1114</v>
      </c>
      <c r="F16" s="207">
        <v>116</v>
      </c>
      <c r="G16" s="207">
        <v>278</v>
      </c>
      <c r="H16" s="207">
        <v>611</v>
      </c>
      <c r="I16" s="207">
        <v>45</v>
      </c>
      <c r="J16" s="207">
        <v>64</v>
      </c>
      <c r="K16" s="207">
        <v>198</v>
      </c>
      <c r="L16" s="207">
        <v>380</v>
      </c>
      <c r="M16" s="209">
        <v>536</v>
      </c>
    </row>
    <row r="17" spans="2:13" ht="45.75" customHeight="1">
      <c r="B17" s="74" t="s">
        <v>752</v>
      </c>
      <c r="C17" s="141" t="s">
        <v>754</v>
      </c>
      <c r="D17" s="67" t="s">
        <v>779</v>
      </c>
      <c r="E17" s="116">
        <v>395</v>
      </c>
      <c r="F17" s="207">
        <v>36</v>
      </c>
      <c r="G17" s="208">
        <v>91</v>
      </c>
      <c r="H17" s="208">
        <v>224</v>
      </c>
      <c r="I17" s="208">
        <v>16</v>
      </c>
      <c r="J17" s="208">
        <v>28</v>
      </c>
      <c r="K17" s="208">
        <v>31</v>
      </c>
      <c r="L17" s="208">
        <v>87</v>
      </c>
      <c r="M17" s="209">
        <v>277</v>
      </c>
    </row>
    <row r="18" spans="2:13" ht="50.25" customHeight="1">
      <c r="B18" s="74" t="s">
        <v>753</v>
      </c>
      <c r="C18" s="141" t="s">
        <v>755</v>
      </c>
      <c r="D18" s="67" t="s">
        <v>780</v>
      </c>
      <c r="E18" s="116">
        <v>253</v>
      </c>
      <c r="F18" s="207">
        <v>27</v>
      </c>
      <c r="G18" s="208">
        <v>59</v>
      </c>
      <c r="H18" s="208">
        <v>143</v>
      </c>
      <c r="I18" s="208">
        <v>13</v>
      </c>
      <c r="J18" s="208">
        <v>11</v>
      </c>
      <c r="K18" s="208">
        <v>31</v>
      </c>
      <c r="L18" s="208">
        <v>75</v>
      </c>
      <c r="M18" s="209">
        <v>147</v>
      </c>
    </row>
    <row r="19" spans="2:13" ht="31.5" customHeight="1">
      <c r="B19" s="74" t="s">
        <v>785</v>
      </c>
      <c r="C19" s="141" t="s">
        <v>786</v>
      </c>
      <c r="D19" s="67" t="s">
        <v>457</v>
      </c>
      <c r="E19" s="116">
        <v>65</v>
      </c>
      <c r="F19" s="207">
        <v>0</v>
      </c>
      <c r="G19" s="208">
        <v>7</v>
      </c>
      <c r="H19" s="208">
        <v>43</v>
      </c>
      <c r="I19" s="208">
        <v>5</v>
      </c>
      <c r="J19" s="208">
        <v>10</v>
      </c>
      <c r="K19" s="208">
        <v>6</v>
      </c>
      <c r="L19" s="208">
        <v>31</v>
      </c>
      <c r="M19" s="209">
        <v>28</v>
      </c>
    </row>
    <row r="20" spans="2:13" ht="21">
      <c r="B20" s="74" t="s">
        <v>787</v>
      </c>
      <c r="C20" s="155" t="s">
        <v>690</v>
      </c>
      <c r="D20" s="217"/>
      <c r="E20" s="116">
        <v>4104</v>
      </c>
      <c r="F20" s="225">
        <v>195</v>
      </c>
      <c r="G20" s="118">
        <v>719</v>
      </c>
      <c r="H20" s="118">
        <v>2578</v>
      </c>
      <c r="I20" s="118">
        <v>256</v>
      </c>
      <c r="J20" s="118">
        <v>356</v>
      </c>
      <c r="K20" s="118">
        <v>875</v>
      </c>
      <c r="L20" s="118">
        <f>'14'!L10+'14'!L12+'14'!L13+'14'!L15+'14'!L16+'14'!L19+'14'!L24+'14'!L26+'14'!L27+'15'!L6+'15'!L8+'15'!L10+'15'!L13+'15'!L14+'15'!L15+'15'!L16+'15'!L19</f>
        <v>1802</v>
      </c>
      <c r="M20" s="226">
        <f>'14'!M10+'14'!M12+'14'!M13+'14'!M15+'14'!M16+'14'!M19+'14'!M24+'14'!M26+'14'!M27+'15'!M6+'15'!M8+'15'!M10+'15'!M13+'15'!M14+'15'!M15+'15'!M16+'15'!M19</f>
        <v>1427</v>
      </c>
    </row>
    <row r="21" spans="2:13" ht="23.25" thickBot="1">
      <c r="B21" s="74" t="s">
        <v>577</v>
      </c>
      <c r="C21" s="142" t="s">
        <v>742</v>
      </c>
      <c r="D21" s="218"/>
      <c r="E21" s="123">
        <v>1575</v>
      </c>
      <c r="F21" s="219">
        <v>80</v>
      </c>
      <c r="G21" s="220">
        <v>269</v>
      </c>
      <c r="H21" s="220">
        <v>970</v>
      </c>
      <c r="I21" s="220">
        <v>256</v>
      </c>
      <c r="J21" s="220">
        <v>0</v>
      </c>
      <c r="K21" s="220">
        <v>307</v>
      </c>
      <c r="L21" s="220">
        <v>690</v>
      </c>
      <c r="M21" s="221">
        <v>578</v>
      </c>
    </row>
    <row r="22" spans="2:13">
      <c r="B22" s="83"/>
      <c r="C22" s="84"/>
      <c r="D22" s="83"/>
      <c r="E22" s="238" t="s">
        <v>1523</v>
      </c>
      <c r="F22" s="96">
        <f>'7'!F9+'7'!F12+'7'!F14+'7'!F15+'7'!F18+'7'!F22+'7'!F25+'7'!F26+'8'!F5+'8'!F7+'8'!F9+'8'!F12+'8'!F13+'8'!F14+'8'!F15+'8'!F18</f>
        <v>62</v>
      </c>
      <c r="G22" s="96">
        <f>'7'!G9+'7'!G12+'7'!G14+'7'!G15+'7'!G18+'7'!G22+'7'!G25+'7'!G26+'8'!G5+'8'!G7+'8'!G9+'8'!G12+'8'!G13+'8'!G14+'8'!G15+'8'!G18</f>
        <v>91</v>
      </c>
      <c r="H22" s="96">
        <f>'7'!H9+'7'!H12+'7'!H14+'7'!H15+'7'!H18+'7'!H22+'7'!H25+'7'!H26+'8'!H5+'8'!H7+'8'!H9+'8'!H12+'8'!H13+'8'!H14+'8'!H15+'8'!H18</f>
        <v>194</v>
      </c>
      <c r="I22" s="96">
        <f>'7'!I9+'7'!I12+'7'!I14+'7'!I15+'7'!I18+'7'!I22+'7'!I25+'7'!I26+'8'!I5+'8'!I7+'8'!I9+'8'!I12+'8'!I13+'8'!I14+'8'!I15+'8'!I18</f>
        <v>31</v>
      </c>
      <c r="J22" s="96">
        <f>'7'!J9+'7'!J12+'7'!J14+'7'!J15+'7'!J18+'7'!J22+'7'!J25+'7'!J26+'8'!J5+'8'!J7+'8'!J9+'8'!J12+'8'!J13+'8'!J14+'8'!J15+'8'!J18</f>
        <v>29</v>
      </c>
      <c r="K22" s="96">
        <f>'7'!K9+'7'!K12+'7'!K14+'7'!K15+'7'!K18+'7'!K22+'7'!K25+'7'!K26+'8'!K5+'8'!K7+'8'!K9+'8'!K12+'8'!K13+'8'!K14+'8'!K15+'8'!K18</f>
        <v>127</v>
      </c>
      <c r="L22" s="96">
        <f>'7'!L9+'7'!L12+'7'!L14+'7'!L15+'7'!L18+'7'!L22+'7'!L25+'7'!L26+'8'!L5+'8'!L7+'8'!L9+'8'!L12+'8'!L13+'8'!L14+'8'!L15+'8'!L18</f>
        <v>158</v>
      </c>
      <c r="M22" s="96">
        <f>'7'!M9+'7'!M12+'7'!M14+'7'!M15+'7'!M18+'7'!M22+'7'!M25+'7'!M26+'8'!M5+'8'!M7+'8'!M9+'8'!M12+'8'!M13+'8'!M14+'8'!M15+'8'!M18</f>
        <v>130</v>
      </c>
    </row>
    <row r="23" spans="2:13">
      <c r="B23" s="137" t="s">
        <v>578</v>
      </c>
      <c r="C23" s="71" t="s">
        <v>1524</v>
      </c>
      <c r="D23" s="61"/>
      <c r="E23" s="136"/>
      <c r="F23" s="61"/>
      <c r="G23" s="70" t="s">
        <v>841</v>
      </c>
      <c r="H23" s="70"/>
      <c r="I23" s="61"/>
      <c r="J23" s="61"/>
      <c r="K23" s="61"/>
      <c r="L23" s="239">
        <v>1084</v>
      </c>
      <c r="M23" s="136"/>
    </row>
    <row r="24" spans="2:13">
      <c r="B24" s="61"/>
      <c r="C24" s="70" t="s">
        <v>1525</v>
      </c>
      <c r="D24" s="61"/>
      <c r="E24" s="61"/>
      <c r="F24" s="154"/>
      <c r="G24" s="70" t="s">
        <v>842</v>
      </c>
      <c r="H24" s="70"/>
      <c r="I24" s="61"/>
      <c r="J24" s="61"/>
      <c r="K24" s="61"/>
      <c r="L24" s="61"/>
      <c r="M24" s="61"/>
    </row>
  </sheetData>
  <mergeCells count="13">
    <mergeCell ref="M3:M4"/>
    <mergeCell ref="B2:B4"/>
    <mergeCell ref="C2:C4"/>
    <mergeCell ref="D2:D4"/>
    <mergeCell ref="E2:E4"/>
    <mergeCell ref="F2:J2"/>
    <mergeCell ref="K2:M2"/>
    <mergeCell ref="F3:F4"/>
    <mergeCell ref="G3:G4"/>
    <mergeCell ref="H3:H4"/>
    <mergeCell ref="I3:J3"/>
    <mergeCell ref="K3:K4"/>
    <mergeCell ref="L3:L4"/>
  </mergeCells>
  <conditionalFormatting sqref="F21">
    <cfRule type="cellIs" dxfId="78" priority="95" stopIfTrue="1" operator="greaterThan">
      <formula>$F$21</formula>
    </cfRule>
  </conditionalFormatting>
  <conditionalFormatting sqref="G21">
    <cfRule type="cellIs" dxfId="77" priority="96" stopIfTrue="1" operator="greaterThan">
      <formula>$G$21</formula>
    </cfRule>
  </conditionalFormatting>
  <conditionalFormatting sqref="H21">
    <cfRule type="cellIs" dxfId="76" priority="97" stopIfTrue="1" operator="greaterThan">
      <formula>$H$21</formula>
    </cfRule>
  </conditionalFormatting>
  <conditionalFormatting sqref="I21">
    <cfRule type="cellIs" dxfId="75" priority="98" stopIfTrue="1" operator="greaterThan">
      <formula>$I$21</formula>
    </cfRule>
  </conditionalFormatting>
  <conditionalFormatting sqref="J21">
    <cfRule type="cellIs" dxfId="74" priority="99" stopIfTrue="1" operator="greaterThan">
      <formula>$J$21</formula>
    </cfRule>
  </conditionalFormatting>
  <conditionalFormatting sqref="K21">
    <cfRule type="cellIs" dxfId="73" priority="100" stopIfTrue="1" operator="greaterThan">
      <formula>$K$21</formula>
    </cfRule>
  </conditionalFormatting>
  <conditionalFormatting sqref="L21">
    <cfRule type="cellIs" dxfId="72" priority="101" stopIfTrue="1" operator="greaterThan">
      <formula>$L$21</formula>
    </cfRule>
  </conditionalFormatting>
  <conditionalFormatting sqref="M21">
    <cfRule type="cellIs" dxfId="71" priority="103" stopIfTrue="1" operator="greaterThan">
      <formula>$M$21</formula>
    </cfRule>
  </conditionalFormatting>
  <conditionalFormatting sqref="L23">
    <cfRule type="cellIs" dxfId="70" priority="110" stopIfTrue="1" operator="greaterThan">
      <formula>$E$21</formula>
    </cfRule>
  </conditionalFormatting>
  <conditionalFormatting sqref="F10">
    <cfRule type="cellIs" dxfId="69" priority="111" stopIfTrue="1" operator="lessThan">
      <formula>$F$12+$F$11</formula>
    </cfRule>
  </conditionalFormatting>
  <conditionalFormatting sqref="F6">
    <cfRule type="cellIs" dxfId="68" priority="123" stopIfTrue="1" operator="lessThan">
      <formula>$F$7</formula>
    </cfRule>
  </conditionalFormatting>
  <conditionalFormatting sqref="G6">
    <cfRule type="cellIs" dxfId="67" priority="124" stopIfTrue="1" operator="lessThan">
      <formula>$G$7</formula>
    </cfRule>
  </conditionalFormatting>
  <conditionalFormatting sqref="H6">
    <cfRule type="cellIs" dxfId="66" priority="125" stopIfTrue="1" operator="lessThan">
      <formula>$H$7</formula>
    </cfRule>
  </conditionalFormatting>
  <conditionalFormatting sqref="I6">
    <cfRule type="cellIs" dxfId="65" priority="126" stopIfTrue="1" operator="lessThan">
      <formula>$I$7</formula>
    </cfRule>
  </conditionalFormatting>
  <conditionalFormatting sqref="J6">
    <cfRule type="cellIs" dxfId="64" priority="127" stopIfTrue="1" operator="lessThan">
      <formula>$J$7</formula>
    </cfRule>
  </conditionalFormatting>
  <conditionalFormatting sqref="K6">
    <cfRule type="cellIs" dxfId="63" priority="128" stopIfTrue="1" operator="lessThan">
      <formula>$K$7</formula>
    </cfRule>
  </conditionalFormatting>
  <conditionalFormatting sqref="L6">
    <cfRule type="cellIs" dxfId="62" priority="129" stopIfTrue="1" operator="lessThan">
      <formula>$L$7</formula>
    </cfRule>
  </conditionalFormatting>
  <conditionalFormatting sqref="M6">
    <cfRule type="cellIs" dxfId="61" priority="130" stopIfTrue="1" operator="lessThan">
      <formula>$M$7</formula>
    </cfRule>
  </conditionalFormatting>
  <conditionalFormatting sqref="F8">
    <cfRule type="cellIs" dxfId="60" priority="131" stopIfTrue="1" operator="lessThan">
      <formula>$F$9</formula>
    </cfRule>
  </conditionalFormatting>
  <conditionalFormatting sqref="G8">
    <cfRule type="cellIs" dxfId="59" priority="132" stopIfTrue="1" operator="lessThan">
      <formula>$G$9</formula>
    </cfRule>
  </conditionalFormatting>
  <conditionalFormatting sqref="H8">
    <cfRule type="cellIs" dxfId="58" priority="133" stopIfTrue="1" operator="lessThan">
      <formula>$H$9</formula>
    </cfRule>
  </conditionalFormatting>
  <conditionalFormatting sqref="I8">
    <cfRule type="cellIs" dxfId="57" priority="134" stopIfTrue="1" operator="lessThan">
      <formula>$I$9</formula>
    </cfRule>
  </conditionalFormatting>
  <conditionalFormatting sqref="J8">
    <cfRule type="cellIs" dxfId="56" priority="135" stopIfTrue="1" operator="lessThan">
      <formula>$J$9</formula>
    </cfRule>
  </conditionalFormatting>
  <conditionalFormatting sqref="K8">
    <cfRule type="cellIs" dxfId="55" priority="136" stopIfTrue="1" operator="lessThan">
      <formula>$K$9</formula>
    </cfRule>
  </conditionalFormatting>
  <conditionalFormatting sqref="L8">
    <cfRule type="cellIs" dxfId="54" priority="137" stopIfTrue="1" operator="lessThan">
      <formula>$L$9</formula>
    </cfRule>
  </conditionalFormatting>
  <conditionalFormatting sqref="M8">
    <cfRule type="cellIs" dxfId="53" priority="138" stopIfTrue="1" operator="lessThan">
      <formula>$M$9</formula>
    </cfRule>
  </conditionalFormatting>
  <conditionalFormatting sqref="F16">
    <cfRule type="cellIs" dxfId="52" priority="140" stopIfTrue="1" operator="lessThan">
      <formula>$F$18+$F$19</formula>
    </cfRule>
  </conditionalFormatting>
  <conditionalFormatting sqref="G16">
    <cfRule type="cellIs" dxfId="51" priority="141" stopIfTrue="1" operator="lessThan">
      <formula>$G$18+$G$19</formula>
    </cfRule>
  </conditionalFormatting>
  <conditionalFormatting sqref="H16">
    <cfRule type="cellIs" dxfId="50" priority="142" stopIfTrue="1" operator="lessThan">
      <formula>$H$18+$H$19</formula>
    </cfRule>
  </conditionalFormatting>
  <conditionalFormatting sqref="I16">
    <cfRule type="cellIs" dxfId="49" priority="143" stopIfTrue="1" operator="lessThan">
      <formula>$I$18+$I$19</formula>
    </cfRule>
  </conditionalFormatting>
  <conditionalFormatting sqref="J16">
    <cfRule type="cellIs" dxfId="48" priority="144" stopIfTrue="1" operator="lessThan">
      <formula>$J$18+$J$19</formula>
    </cfRule>
  </conditionalFormatting>
  <conditionalFormatting sqref="K16">
    <cfRule type="cellIs" dxfId="47" priority="145" stopIfTrue="1" operator="lessThan">
      <formula>$K$18+$K$19</formula>
    </cfRule>
  </conditionalFormatting>
  <conditionalFormatting sqref="L16">
    <cfRule type="cellIs" dxfId="46" priority="146" stopIfTrue="1" operator="lessThan">
      <formula>$L$18+$L$19</formula>
    </cfRule>
  </conditionalFormatting>
  <conditionalFormatting sqref="M16">
    <cfRule type="cellIs" dxfId="45" priority="147" stopIfTrue="1" operator="lessThan">
      <formula>$M$18+$M$19</formula>
    </cfRule>
  </conditionalFormatting>
  <conditionalFormatting sqref="E20">
    <cfRule type="cellIs" dxfId="44" priority="46" stopIfTrue="1" operator="notEqual">
      <formula>SUM($F$20:$J$20)</formula>
    </cfRule>
    <cfRule type="cellIs" dxfId="43" priority="47" stopIfTrue="1" operator="notEqual">
      <formula>SUM($K$20:$M$20)</formula>
    </cfRule>
    <cfRule type="cellIs" dxfId="42" priority="48" stopIfTrue="1" operator="greaterThan">
      <formula>$E$22</formula>
    </cfRule>
  </conditionalFormatting>
  <conditionalFormatting sqref="E21">
    <cfRule type="cellIs" dxfId="41" priority="43" stopIfTrue="1" operator="notEqual">
      <formula>SUM($F$21:$J$21)</formula>
    </cfRule>
    <cfRule type="cellIs" dxfId="40" priority="44" stopIfTrue="1" operator="notEqual">
      <formula>SUM($K$21:$M$21)</formula>
    </cfRule>
    <cfRule type="cellIs" dxfId="39" priority="45" stopIfTrue="1" operator="greaterThan">
      <formula>$E$20</formula>
    </cfRule>
  </conditionalFormatting>
  <conditionalFormatting sqref="E6">
    <cfRule type="cellIs" dxfId="38" priority="40" stopIfTrue="1" operator="notEqual">
      <formula>SUM($F$6:$J$6)</formula>
    </cfRule>
    <cfRule type="cellIs" dxfId="37" priority="41" stopIfTrue="1" operator="notEqual">
      <formula>SUM($K$6:$M$6)</formula>
    </cfRule>
    <cfRule type="cellIs" dxfId="36" priority="42" stopIfTrue="1" operator="lessThan">
      <formula>$E$7</formula>
    </cfRule>
  </conditionalFormatting>
  <conditionalFormatting sqref="E7">
    <cfRule type="cellIs" dxfId="35" priority="38" stopIfTrue="1" operator="notEqual">
      <formula>SUM($F$7:$J$7)</formula>
    </cfRule>
    <cfRule type="cellIs" dxfId="34" priority="39" stopIfTrue="1" operator="notEqual">
      <formula>SUM($K$7:$M$7)</formula>
    </cfRule>
  </conditionalFormatting>
  <conditionalFormatting sqref="E9">
    <cfRule type="cellIs" dxfId="33" priority="36" stopIfTrue="1" operator="notEqual">
      <formula>SUM($F$9:$J$9)</formula>
    </cfRule>
    <cfRule type="cellIs" dxfId="32" priority="37" stopIfTrue="1" operator="notEqual">
      <formula>SUM($K$9:$M$9)</formula>
    </cfRule>
  </conditionalFormatting>
  <conditionalFormatting sqref="E8">
    <cfRule type="cellIs" dxfId="31" priority="33" stopIfTrue="1" operator="notEqual">
      <formula>SUM($F$8:$J$8)</formula>
    </cfRule>
    <cfRule type="cellIs" dxfId="30" priority="34" stopIfTrue="1" operator="notEqual">
      <formula>SUM($K$8:$M$8)</formula>
    </cfRule>
    <cfRule type="cellIs" dxfId="29" priority="35" stopIfTrue="1" operator="lessThan">
      <formula>$E$9</formula>
    </cfRule>
  </conditionalFormatting>
  <conditionalFormatting sqref="E10">
    <cfRule type="cellIs" dxfId="28" priority="30" stopIfTrue="1" operator="notEqual">
      <formula>SUM($F$10:$J$10)</formula>
    </cfRule>
    <cfRule type="cellIs" dxfId="27" priority="31" stopIfTrue="1" operator="notEqual">
      <formula>SUM($K$10:$M$10)</formula>
    </cfRule>
    <cfRule type="cellIs" dxfId="26" priority="32" stopIfTrue="1" operator="lessThan">
      <formula>$E$11+$E$12</formula>
    </cfRule>
  </conditionalFormatting>
  <conditionalFormatting sqref="E11">
    <cfRule type="cellIs" dxfId="25" priority="28" stopIfTrue="1" operator="notEqual">
      <formula>SUM($F$11:$J$11)</formula>
    </cfRule>
    <cfRule type="cellIs" dxfId="24" priority="29" stopIfTrue="1" operator="notEqual">
      <formula>SUM($K$11:$M$11)</formula>
    </cfRule>
  </conditionalFormatting>
  <conditionalFormatting sqref="E12">
    <cfRule type="cellIs" dxfId="23" priority="26" stopIfTrue="1" operator="notEqual">
      <formula>SUM($F$12:$J$12)</formula>
    </cfRule>
    <cfRule type="cellIs" dxfId="22" priority="27" stopIfTrue="1" operator="notEqual">
      <formula>SUM($K$12:$M$12)</formula>
    </cfRule>
  </conditionalFormatting>
  <conditionalFormatting sqref="E13">
    <cfRule type="cellIs" dxfId="21" priority="24" stopIfTrue="1" operator="notEqual">
      <formula>SUM($F$13:$J$13)</formula>
    </cfRule>
    <cfRule type="cellIs" dxfId="20" priority="25" stopIfTrue="1" operator="notEqual">
      <formula>SUM($K$13:$M$13)</formula>
    </cfRule>
  </conditionalFormatting>
  <conditionalFormatting sqref="E14">
    <cfRule type="cellIs" dxfId="19" priority="22" stopIfTrue="1" operator="notEqual">
      <formula>SUM($F$14:$J$14)</formula>
    </cfRule>
    <cfRule type="cellIs" dxfId="18" priority="23" stopIfTrue="1" operator="notEqual">
      <formula>SUM($K$14:$M$14)</formula>
    </cfRule>
  </conditionalFormatting>
  <conditionalFormatting sqref="E15">
    <cfRule type="cellIs" dxfId="17" priority="20" stopIfTrue="1" operator="notEqual">
      <formula>SUM($F$15:$J$15)</formula>
    </cfRule>
    <cfRule type="cellIs" dxfId="16" priority="21" stopIfTrue="1" operator="notEqual">
      <formula>SUM($K$15:$M$15)</formula>
    </cfRule>
  </conditionalFormatting>
  <conditionalFormatting sqref="E16">
    <cfRule type="cellIs" dxfId="15" priority="17" stopIfTrue="1" operator="notEqual">
      <formula>SUM($F$16:$J$16)</formula>
    </cfRule>
    <cfRule type="cellIs" dxfId="14" priority="18" stopIfTrue="1" operator="notEqual">
      <formula>SUM($K$16:$M$16)</formula>
    </cfRule>
    <cfRule type="cellIs" dxfId="13" priority="19" stopIfTrue="1" operator="lessThan">
      <formula>$E$17+$E$18</formula>
    </cfRule>
  </conditionalFormatting>
  <conditionalFormatting sqref="E17">
    <cfRule type="cellIs" dxfId="12" priority="15" stopIfTrue="1" operator="notEqual">
      <formula>SUM($F$17:$J$17)</formula>
    </cfRule>
    <cfRule type="cellIs" dxfId="11" priority="16" stopIfTrue="1" operator="notEqual">
      <formula>SUM($K$17:$M$17)</formula>
    </cfRule>
  </conditionalFormatting>
  <conditionalFormatting sqref="E18">
    <cfRule type="cellIs" dxfId="10" priority="13" stopIfTrue="1" operator="notEqual">
      <formula>SUM($F$18:$J$18)</formula>
    </cfRule>
    <cfRule type="cellIs" dxfId="9" priority="14" stopIfTrue="1" operator="notEqual">
      <formula>SUM($K$18:$M$18)</formula>
    </cfRule>
  </conditionalFormatting>
  <conditionalFormatting sqref="E19">
    <cfRule type="cellIs" dxfId="8" priority="9" stopIfTrue="1" operator="notEqual">
      <formula>SUM($F$19:$J$19)</formula>
    </cfRule>
    <cfRule type="cellIs" dxfId="7" priority="10" stopIfTrue="1" operator="notEqual">
      <formula>SUM($K$19:$M$19)</formula>
    </cfRule>
  </conditionalFormatting>
  <conditionalFormatting sqref="G10">
    <cfRule type="cellIs" dxfId="6" priority="8" stopIfTrue="1" operator="lessThan">
      <formula>$F$12+$F$11</formula>
    </cfRule>
  </conditionalFormatting>
  <conditionalFormatting sqref="H10">
    <cfRule type="cellIs" dxfId="5" priority="7" stopIfTrue="1" operator="lessThan">
      <formula>$F$12+$F$11</formula>
    </cfRule>
  </conditionalFormatting>
  <conditionalFormatting sqref="I10">
    <cfRule type="cellIs" dxfId="4" priority="6" stopIfTrue="1" operator="lessThan">
      <formula>$F$12+$F$11</formula>
    </cfRule>
  </conditionalFormatting>
  <conditionalFormatting sqref="J10">
    <cfRule type="cellIs" dxfId="3" priority="5" stopIfTrue="1" operator="lessThan">
      <formula>$F$12+$F$11</formula>
    </cfRule>
  </conditionalFormatting>
  <conditionalFormatting sqref="K10">
    <cfRule type="cellIs" dxfId="2" priority="3" stopIfTrue="1" operator="lessThan">
      <formula>$F$12+$F$11</formula>
    </cfRule>
  </conditionalFormatting>
  <conditionalFormatting sqref="L10">
    <cfRule type="cellIs" dxfId="1" priority="2" stopIfTrue="1" operator="lessThan">
      <formula>$F$12+$F$11</formula>
    </cfRule>
  </conditionalFormatting>
  <conditionalFormatting sqref="M10">
    <cfRule type="cellIs" dxfId="0" priority="1" stopIfTrue="1" operator="lessThan">
      <formula>$F$12+$F$11</formula>
    </cfRule>
  </conditionalFormatting>
  <pageMargins left="0.7" right="0.7" top="0.75" bottom="0.3" header="0.3" footer="0.3"/>
  <pageSetup paperSize="9" scale="80" orientation="landscape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1148"/>
  <sheetViews>
    <sheetView workbookViewId="0">
      <selection activeCell="B1153" sqref="B1153"/>
    </sheetView>
  </sheetViews>
  <sheetFormatPr defaultRowHeight="12.75"/>
  <cols>
    <col min="1" max="1" width="9.7109375" style="2" customWidth="1"/>
    <col min="2" max="2" width="58.28515625" style="2" customWidth="1"/>
    <col min="3" max="3" width="15.5703125" style="2" customWidth="1"/>
    <col min="4" max="4" width="15.85546875" style="2" customWidth="1"/>
    <col min="5" max="5" width="3.42578125" style="2" customWidth="1"/>
    <col min="6" max="6" width="3.7109375" style="2" customWidth="1"/>
    <col min="7" max="7" width="4.42578125" style="2" customWidth="1"/>
    <col min="8" max="8" width="2.28515625" style="2" customWidth="1"/>
    <col min="9" max="9" width="4.7109375" style="2" customWidth="1"/>
    <col min="10" max="10" width="4.42578125" style="2" customWidth="1"/>
    <col min="11" max="11" width="3.7109375" style="2" customWidth="1"/>
    <col min="12" max="12" width="4" style="2" customWidth="1"/>
    <col min="13" max="13" width="4.5703125" style="2" customWidth="1"/>
    <col min="14" max="16384" width="9.140625" style="2"/>
  </cols>
  <sheetData>
    <row r="1" spans="1:4">
      <c r="A1" s="436" t="s">
        <v>499</v>
      </c>
      <c r="B1" s="437"/>
      <c r="C1" s="437"/>
      <c r="D1" s="437"/>
    </row>
    <row r="2" spans="1:4" ht="13.5" thickBot="1">
      <c r="A2" s="434" t="s">
        <v>498</v>
      </c>
      <c r="B2" s="435"/>
      <c r="C2" s="435"/>
      <c r="D2" s="435"/>
    </row>
    <row r="3" spans="1:4" s="16" customFormat="1" ht="13.5" thickBot="1">
      <c r="A3" s="13" t="s">
        <v>648</v>
      </c>
      <c r="B3" s="14" t="s">
        <v>649</v>
      </c>
      <c r="C3" s="15" t="s">
        <v>650</v>
      </c>
      <c r="D3" s="14" t="s">
        <v>651</v>
      </c>
    </row>
    <row r="4" spans="1:4" ht="26.25" thickBot="1">
      <c r="A4" s="21" t="s">
        <v>843</v>
      </c>
      <c r="B4" s="98" t="s">
        <v>791</v>
      </c>
      <c r="C4" s="17">
        <f>'2'!H7</f>
        <v>1</v>
      </c>
      <c r="D4" s="18"/>
    </row>
    <row r="5" spans="1:4" ht="13.5" thickBot="1">
      <c r="A5" s="21" t="s">
        <v>844</v>
      </c>
      <c r="B5" s="101" t="s">
        <v>792</v>
      </c>
      <c r="C5" s="19">
        <f>'2'!H8</f>
        <v>168</v>
      </c>
      <c r="D5" s="20"/>
    </row>
    <row r="6" spans="1:4" ht="13.5" thickBot="1">
      <c r="A6" s="21" t="s">
        <v>845</v>
      </c>
      <c r="B6" s="166" t="s">
        <v>793</v>
      </c>
      <c r="C6" s="19">
        <f>'2'!H9</f>
        <v>37</v>
      </c>
      <c r="D6" s="20"/>
    </row>
    <row r="7" spans="1:4" ht="13.5" thickBot="1">
      <c r="A7" s="21" t="s">
        <v>846</v>
      </c>
      <c r="B7" s="100" t="s">
        <v>794</v>
      </c>
      <c r="C7" s="19">
        <f>'2'!H10</f>
        <v>31</v>
      </c>
      <c r="D7" s="20"/>
    </row>
    <row r="8" spans="1:4" ht="13.5" thickBot="1">
      <c r="A8" s="21" t="s">
        <v>847</v>
      </c>
      <c r="B8" s="100" t="s">
        <v>795</v>
      </c>
      <c r="C8" s="19">
        <f>'2'!Q7</f>
        <v>10</v>
      </c>
      <c r="D8" s="20"/>
    </row>
    <row r="9" spans="1:4" ht="13.5" thickBot="1">
      <c r="A9" s="21" t="s">
        <v>848</v>
      </c>
      <c r="B9" s="100" t="s">
        <v>796</v>
      </c>
      <c r="C9" s="19">
        <f>'2'!Q8</f>
        <v>3</v>
      </c>
      <c r="D9" s="20"/>
    </row>
    <row r="10" spans="1:4" ht="13.5" thickBot="1">
      <c r="A10" s="21" t="s">
        <v>849</v>
      </c>
      <c r="B10" s="100" t="s">
        <v>797</v>
      </c>
      <c r="C10" s="19">
        <f>'2'!Q9</f>
        <v>0</v>
      </c>
      <c r="D10" s="20"/>
    </row>
    <row r="11" spans="1:4" ht="13.5" thickBot="1">
      <c r="A11" s="21" t="s">
        <v>850</v>
      </c>
      <c r="B11" s="100" t="s">
        <v>798</v>
      </c>
      <c r="C11" s="19">
        <f>'2'!Q10</f>
        <v>0</v>
      </c>
      <c r="D11" s="20"/>
    </row>
    <row r="12" spans="1:4" ht="26.25" thickBot="1">
      <c r="A12" s="21" t="s">
        <v>851</v>
      </c>
      <c r="B12" s="102" t="s">
        <v>799</v>
      </c>
      <c r="C12" s="19">
        <f>'2'!D16</f>
        <v>0</v>
      </c>
      <c r="D12" s="20"/>
    </row>
    <row r="13" spans="1:4" ht="13.5" thickBot="1">
      <c r="A13" s="21" t="s">
        <v>852</v>
      </c>
      <c r="B13" s="23" t="s">
        <v>723</v>
      </c>
      <c r="C13" s="19">
        <f>'2'!G16</f>
        <v>0</v>
      </c>
      <c r="D13" s="20"/>
    </row>
    <row r="14" spans="1:4" ht="13.5" thickBot="1">
      <c r="A14" s="21" t="s">
        <v>853</v>
      </c>
      <c r="B14" s="23" t="s">
        <v>800</v>
      </c>
      <c r="C14" s="19">
        <f>'2'!L16</f>
        <v>0</v>
      </c>
      <c r="D14" s="20"/>
    </row>
    <row r="15" spans="1:4" ht="39" thickBot="1">
      <c r="A15" s="21" t="s">
        <v>854</v>
      </c>
      <c r="B15" s="99" t="s">
        <v>801</v>
      </c>
      <c r="C15" s="19">
        <f>'2'!F27</f>
        <v>1313</v>
      </c>
      <c r="D15" s="20"/>
    </row>
    <row r="16" spans="1:4" ht="26.25" thickBot="1">
      <c r="A16" s="21" t="s">
        <v>855</v>
      </c>
      <c r="B16" s="100" t="s">
        <v>802</v>
      </c>
      <c r="C16" s="19">
        <f>'2'!F28</f>
        <v>1243</v>
      </c>
      <c r="D16" s="20"/>
    </row>
    <row r="17" spans="1:4" ht="26.25" thickBot="1">
      <c r="A17" s="21" t="s">
        <v>856</v>
      </c>
      <c r="B17" s="100" t="s">
        <v>803</v>
      </c>
      <c r="C17" s="19">
        <f>'2'!F29</f>
        <v>478</v>
      </c>
      <c r="D17" s="20"/>
    </row>
    <row r="18" spans="1:4" ht="13.5" thickBot="1">
      <c r="A18" s="21" t="s">
        <v>857</v>
      </c>
      <c r="B18" s="101" t="s">
        <v>804</v>
      </c>
      <c r="C18" s="19">
        <f>'2'!F30</f>
        <v>486</v>
      </c>
      <c r="D18" s="20"/>
    </row>
    <row r="19" spans="1:4" ht="13.5" thickBot="1">
      <c r="A19" s="21" t="s">
        <v>858</v>
      </c>
      <c r="B19" s="100" t="s">
        <v>805</v>
      </c>
      <c r="C19" s="19">
        <f>'2'!F31</f>
        <v>279</v>
      </c>
      <c r="D19" s="20"/>
    </row>
    <row r="20" spans="1:4" ht="13.5" thickBot="1">
      <c r="A20" s="21" t="s">
        <v>859</v>
      </c>
      <c r="B20" s="100" t="s">
        <v>724</v>
      </c>
      <c r="C20" s="19">
        <f>'2'!F32</f>
        <v>0</v>
      </c>
      <c r="D20" s="20"/>
    </row>
    <row r="21" spans="1:4" ht="13.5" thickBot="1">
      <c r="A21" s="21" t="s">
        <v>860</v>
      </c>
      <c r="B21" s="100" t="s">
        <v>806</v>
      </c>
      <c r="C21" s="19">
        <f>'2'!F33</f>
        <v>70</v>
      </c>
      <c r="D21" s="20"/>
    </row>
    <row r="22" spans="1:4" ht="13.5" thickBot="1">
      <c r="A22" s="21" t="s">
        <v>861</v>
      </c>
      <c r="B22" s="101" t="s">
        <v>807</v>
      </c>
      <c r="C22" s="19">
        <f>'2'!F34</f>
        <v>298</v>
      </c>
      <c r="D22" s="20"/>
    </row>
    <row r="23" spans="1:4" ht="13.5" thickBot="1">
      <c r="A23" s="21" t="s">
        <v>862</v>
      </c>
      <c r="B23" s="100" t="s">
        <v>808</v>
      </c>
      <c r="C23" s="19">
        <f>'2'!F35</f>
        <v>15</v>
      </c>
      <c r="D23" s="20"/>
    </row>
    <row r="24" spans="1:4" ht="26.25" thickBot="1">
      <c r="A24" s="21" t="s">
        <v>863</v>
      </c>
      <c r="B24" s="103" t="s">
        <v>809</v>
      </c>
      <c r="C24" s="19">
        <f>'2'!G27</f>
        <v>492</v>
      </c>
      <c r="D24" s="20"/>
    </row>
    <row r="25" spans="1:4" ht="26.25" thickBot="1">
      <c r="A25" s="21" t="s">
        <v>864</v>
      </c>
      <c r="B25" s="100" t="s">
        <v>802</v>
      </c>
      <c r="C25" s="19">
        <f>'2'!G28</f>
        <v>475</v>
      </c>
      <c r="D25" s="20"/>
    </row>
    <row r="26" spans="1:4" ht="26.25" thickBot="1">
      <c r="A26" s="21" t="s">
        <v>865</v>
      </c>
      <c r="B26" s="100" t="s">
        <v>803</v>
      </c>
      <c r="C26" s="19">
        <f>'2'!G29</f>
        <v>212</v>
      </c>
      <c r="D26" s="20"/>
    </row>
    <row r="27" spans="1:4" ht="13.5" thickBot="1">
      <c r="A27" s="21" t="s">
        <v>866</v>
      </c>
      <c r="B27" s="101" t="s">
        <v>804</v>
      </c>
      <c r="C27" s="19">
        <f>'2'!G30</f>
        <v>179</v>
      </c>
      <c r="D27" s="20"/>
    </row>
    <row r="28" spans="1:4" ht="13.5" thickBot="1">
      <c r="A28" s="21" t="s">
        <v>867</v>
      </c>
      <c r="B28" s="100" t="s">
        <v>805</v>
      </c>
      <c r="C28" s="19">
        <f>'2'!G31</f>
        <v>84</v>
      </c>
      <c r="D28" s="20"/>
    </row>
    <row r="29" spans="1:4" ht="13.5" thickBot="1">
      <c r="A29" s="21" t="s">
        <v>868</v>
      </c>
      <c r="B29" s="100" t="s">
        <v>724</v>
      </c>
      <c r="C29" s="19">
        <f>'2'!G32</f>
        <v>0</v>
      </c>
      <c r="D29" s="20"/>
    </row>
    <row r="30" spans="1:4" ht="13.5" thickBot="1">
      <c r="A30" s="21" t="s">
        <v>869</v>
      </c>
      <c r="B30" s="100" t="s">
        <v>806</v>
      </c>
      <c r="C30" s="19">
        <f>'2'!G33</f>
        <v>17</v>
      </c>
      <c r="D30" s="20"/>
    </row>
    <row r="31" spans="1:4" ht="13.5" thickBot="1">
      <c r="A31" s="21" t="s">
        <v>870</v>
      </c>
      <c r="B31" s="101" t="s">
        <v>807</v>
      </c>
      <c r="C31" s="19">
        <f>'2'!G34</f>
        <v>144</v>
      </c>
      <c r="D31" s="20"/>
    </row>
    <row r="32" spans="1:4" ht="13.5" thickBot="1">
      <c r="A32" s="21" t="s">
        <v>871</v>
      </c>
      <c r="B32" s="100" t="s">
        <v>808</v>
      </c>
      <c r="C32" s="19">
        <f>'2'!G35</f>
        <v>7</v>
      </c>
      <c r="D32" s="20"/>
    </row>
    <row r="33" spans="1:4" ht="26.25" thickBot="1">
      <c r="A33" s="21" t="s">
        <v>872</v>
      </c>
      <c r="B33" s="103" t="s">
        <v>495</v>
      </c>
      <c r="C33" s="19">
        <f>'2'!H27</f>
        <v>125</v>
      </c>
      <c r="D33" s="20"/>
    </row>
    <row r="34" spans="1:4" ht="26.25" thickBot="1">
      <c r="A34" s="21" t="s">
        <v>873</v>
      </c>
      <c r="B34" s="100" t="s">
        <v>802</v>
      </c>
      <c r="C34" s="19">
        <f>'2'!H28</f>
        <v>122</v>
      </c>
      <c r="D34" s="20"/>
    </row>
    <row r="35" spans="1:4" ht="26.25" thickBot="1">
      <c r="A35" s="21" t="s">
        <v>874</v>
      </c>
      <c r="B35" s="100" t="s">
        <v>803</v>
      </c>
      <c r="C35" s="19">
        <f>'2'!H29</f>
        <v>70</v>
      </c>
      <c r="D35" s="20"/>
    </row>
    <row r="36" spans="1:4" ht="13.5" thickBot="1">
      <c r="A36" s="21" t="s">
        <v>875</v>
      </c>
      <c r="B36" s="101" t="s">
        <v>804</v>
      </c>
      <c r="C36" s="19">
        <f>'2'!H30</f>
        <v>40</v>
      </c>
      <c r="D36" s="20"/>
    </row>
    <row r="37" spans="1:4" ht="13.5" thickBot="1">
      <c r="A37" s="21" t="s">
        <v>876</v>
      </c>
      <c r="B37" s="100" t="s">
        <v>805</v>
      </c>
      <c r="C37" s="19">
        <f>'2'!H31</f>
        <v>12</v>
      </c>
      <c r="D37" s="20"/>
    </row>
    <row r="38" spans="1:4" ht="13.5" thickBot="1">
      <c r="A38" s="21" t="s">
        <v>877</v>
      </c>
      <c r="B38" s="100" t="s">
        <v>724</v>
      </c>
      <c r="C38" s="19">
        <f>'2'!H32</f>
        <v>0</v>
      </c>
      <c r="D38" s="20"/>
    </row>
    <row r="39" spans="1:4" ht="13.5" thickBot="1">
      <c r="A39" s="21" t="s">
        <v>878</v>
      </c>
      <c r="B39" s="100" t="s">
        <v>806</v>
      </c>
      <c r="C39" s="19">
        <f>'2'!H33</f>
        <v>3</v>
      </c>
      <c r="D39" s="20"/>
    </row>
    <row r="40" spans="1:4" ht="13.5" thickBot="1">
      <c r="A40" s="21" t="s">
        <v>879</v>
      </c>
      <c r="B40" s="101" t="s">
        <v>807</v>
      </c>
      <c r="C40" s="19">
        <f>'2'!H34</f>
        <v>41</v>
      </c>
      <c r="D40" s="20"/>
    </row>
    <row r="41" spans="1:4" ht="13.5" thickBot="1">
      <c r="A41" s="21" t="s">
        <v>880</v>
      </c>
      <c r="B41" s="100" t="s">
        <v>808</v>
      </c>
      <c r="C41" s="19">
        <f>'2'!H35</f>
        <v>5</v>
      </c>
      <c r="D41" s="20"/>
    </row>
    <row r="42" spans="1:4" ht="26.25" thickBot="1">
      <c r="A42" s="21" t="s">
        <v>881</v>
      </c>
      <c r="B42" s="103" t="s">
        <v>496</v>
      </c>
      <c r="C42" s="19">
        <f>'2'!I27</f>
        <v>170</v>
      </c>
      <c r="D42" s="20"/>
    </row>
    <row r="43" spans="1:4" ht="26.25" thickBot="1">
      <c r="A43" s="21" t="s">
        <v>882</v>
      </c>
      <c r="B43" s="100" t="s">
        <v>802</v>
      </c>
      <c r="C43" s="19">
        <f>'2'!I28</f>
        <v>166</v>
      </c>
      <c r="D43" s="20"/>
    </row>
    <row r="44" spans="1:4" ht="26.25" thickBot="1">
      <c r="A44" s="21" t="s">
        <v>883</v>
      </c>
      <c r="B44" s="100" t="s">
        <v>803</v>
      </c>
      <c r="C44" s="19">
        <f>'2'!I29</f>
        <v>92</v>
      </c>
      <c r="D44" s="20"/>
    </row>
    <row r="45" spans="1:4" ht="13.5" thickBot="1">
      <c r="A45" s="21" t="s">
        <v>884</v>
      </c>
      <c r="B45" s="101" t="s">
        <v>804</v>
      </c>
      <c r="C45" s="19">
        <f>'2'!I30</f>
        <v>51</v>
      </c>
      <c r="D45" s="20"/>
    </row>
    <row r="46" spans="1:4" ht="13.5" thickBot="1">
      <c r="A46" s="21" t="s">
        <v>885</v>
      </c>
      <c r="B46" s="100" t="s">
        <v>805</v>
      </c>
      <c r="C46" s="19">
        <f>'2'!I31</f>
        <v>23</v>
      </c>
      <c r="D46" s="20"/>
    </row>
    <row r="47" spans="1:4" ht="13.5" thickBot="1">
      <c r="A47" s="21" t="s">
        <v>886</v>
      </c>
      <c r="B47" s="100" t="s">
        <v>724</v>
      </c>
      <c r="C47" s="19">
        <f>'2'!I32</f>
        <v>0</v>
      </c>
      <c r="D47" s="20"/>
    </row>
    <row r="48" spans="1:4" ht="13.5" thickBot="1">
      <c r="A48" s="21" t="s">
        <v>887</v>
      </c>
      <c r="B48" s="100" t="s">
        <v>806</v>
      </c>
      <c r="C48" s="19">
        <f>'2'!I33</f>
        <v>4</v>
      </c>
      <c r="D48" s="20"/>
    </row>
    <row r="49" spans="1:4" ht="13.5" thickBot="1">
      <c r="A49" s="21" t="s">
        <v>888</v>
      </c>
      <c r="B49" s="101" t="s">
        <v>807</v>
      </c>
      <c r="C49" s="19">
        <f>'2'!I34</f>
        <v>72</v>
      </c>
      <c r="D49" s="20"/>
    </row>
    <row r="50" spans="1:4" ht="13.5" thickBot="1">
      <c r="A50" s="21" t="s">
        <v>889</v>
      </c>
      <c r="B50" s="100" t="s">
        <v>808</v>
      </c>
      <c r="C50" s="19">
        <f>'2'!I35</f>
        <v>2</v>
      </c>
      <c r="D50" s="20"/>
    </row>
    <row r="51" spans="1:4" ht="26.25" thickBot="1">
      <c r="A51" s="21" t="s">
        <v>890</v>
      </c>
      <c r="B51" s="103" t="s">
        <v>497</v>
      </c>
      <c r="C51" s="19">
        <f>'2'!J27</f>
        <v>168</v>
      </c>
      <c r="D51" s="20"/>
    </row>
    <row r="52" spans="1:4" ht="26.25" thickBot="1">
      <c r="A52" s="21" t="s">
        <v>891</v>
      </c>
      <c r="B52" s="100" t="s">
        <v>802</v>
      </c>
      <c r="C52" s="19">
        <f>'2'!J28</f>
        <v>159</v>
      </c>
      <c r="D52" s="20"/>
    </row>
    <row r="53" spans="1:4" ht="26.25" thickBot="1">
      <c r="A53" s="21" t="s">
        <v>892</v>
      </c>
      <c r="B53" s="100" t="s">
        <v>803</v>
      </c>
      <c r="C53" s="19">
        <f>'2'!J29</f>
        <v>45</v>
      </c>
      <c r="D53" s="20"/>
    </row>
    <row r="54" spans="1:4" ht="13.5" thickBot="1">
      <c r="A54" s="21" t="s">
        <v>893</v>
      </c>
      <c r="B54" s="101" t="s">
        <v>804</v>
      </c>
      <c r="C54" s="19">
        <f>'2'!J30</f>
        <v>74</v>
      </c>
      <c r="D54" s="20"/>
    </row>
    <row r="55" spans="1:4" ht="13.5" thickBot="1">
      <c r="A55" s="21" t="s">
        <v>894</v>
      </c>
      <c r="B55" s="100" t="s">
        <v>805</v>
      </c>
      <c r="C55" s="19">
        <f>'2'!J31</f>
        <v>40</v>
      </c>
      <c r="D55" s="20"/>
    </row>
    <row r="56" spans="1:4" ht="13.5" thickBot="1">
      <c r="A56" s="21" t="s">
        <v>895</v>
      </c>
      <c r="B56" s="100" t="s">
        <v>724</v>
      </c>
      <c r="C56" s="19">
        <f>'2'!J32</f>
        <v>0</v>
      </c>
      <c r="D56" s="20"/>
    </row>
    <row r="57" spans="1:4" ht="13.5" thickBot="1">
      <c r="A57" s="21" t="s">
        <v>896</v>
      </c>
      <c r="B57" s="100" t="s">
        <v>806</v>
      </c>
      <c r="C57" s="19">
        <f>'2'!J33</f>
        <v>9</v>
      </c>
      <c r="D57" s="20"/>
    </row>
    <row r="58" spans="1:4" ht="13.5" thickBot="1">
      <c r="A58" s="21" t="s">
        <v>897</v>
      </c>
      <c r="B58" s="101" t="s">
        <v>807</v>
      </c>
      <c r="C58" s="19">
        <f>'2'!J34</f>
        <v>29</v>
      </c>
      <c r="D58" s="20"/>
    </row>
    <row r="59" spans="1:4" ht="13.5" thickBot="1">
      <c r="A59" s="21" t="s">
        <v>898</v>
      </c>
      <c r="B59" s="100" t="s">
        <v>808</v>
      </c>
      <c r="C59" s="19">
        <f>'2'!J35</f>
        <v>0</v>
      </c>
      <c r="D59" s="20"/>
    </row>
    <row r="60" spans="1:4" ht="26.25" thickBot="1">
      <c r="A60" s="21" t="s">
        <v>899</v>
      </c>
      <c r="B60" s="103" t="s">
        <v>580</v>
      </c>
      <c r="C60" s="19">
        <f>'2'!K27</f>
        <v>11</v>
      </c>
      <c r="D60" s="20"/>
    </row>
    <row r="61" spans="1:4" ht="26.25" thickBot="1">
      <c r="A61" s="21" t="s">
        <v>900</v>
      </c>
      <c r="B61" s="100" t="s">
        <v>802</v>
      </c>
      <c r="C61" s="19">
        <f>'2'!K28</f>
        <v>10</v>
      </c>
      <c r="D61" s="20"/>
    </row>
    <row r="62" spans="1:4" ht="26.25" thickBot="1">
      <c r="A62" s="21" t="s">
        <v>901</v>
      </c>
      <c r="B62" s="100" t="s">
        <v>803</v>
      </c>
      <c r="C62" s="19">
        <f>'2'!K29</f>
        <v>2</v>
      </c>
      <c r="D62" s="20"/>
    </row>
    <row r="63" spans="1:4" ht="13.5" thickBot="1">
      <c r="A63" s="21" t="s">
        <v>902</v>
      </c>
      <c r="B63" s="101" t="s">
        <v>804</v>
      </c>
      <c r="C63" s="19">
        <f>'2'!K30</f>
        <v>3</v>
      </c>
      <c r="D63" s="20"/>
    </row>
    <row r="64" spans="1:4" ht="13.5" thickBot="1">
      <c r="A64" s="21" t="s">
        <v>903</v>
      </c>
      <c r="B64" s="100" t="s">
        <v>805</v>
      </c>
      <c r="C64" s="19">
        <f>'2'!K31</f>
        <v>5</v>
      </c>
      <c r="D64" s="20"/>
    </row>
    <row r="65" spans="1:4" ht="13.5" thickBot="1">
      <c r="A65" s="21" t="s">
        <v>904</v>
      </c>
      <c r="B65" s="100" t="s">
        <v>724</v>
      </c>
      <c r="C65" s="19">
        <f>'2'!K32</f>
        <v>0</v>
      </c>
      <c r="D65" s="20"/>
    </row>
    <row r="66" spans="1:4" ht="13.5" thickBot="1">
      <c r="A66" s="21" t="s">
        <v>905</v>
      </c>
      <c r="B66" s="100" t="s">
        <v>806</v>
      </c>
      <c r="C66" s="19">
        <f>'2'!K33</f>
        <v>1</v>
      </c>
      <c r="D66" s="20"/>
    </row>
    <row r="67" spans="1:4" ht="13.5" thickBot="1">
      <c r="A67" s="21" t="s">
        <v>906</v>
      </c>
      <c r="B67" s="101" t="s">
        <v>807</v>
      </c>
      <c r="C67" s="19">
        <f>'2'!K34</f>
        <v>0</v>
      </c>
      <c r="D67" s="20"/>
    </row>
    <row r="68" spans="1:4" ht="13.5" thickBot="1">
      <c r="A68" s="21" t="s">
        <v>907</v>
      </c>
      <c r="B68" s="100" t="s">
        <v>808</v>
      </c>
      <c r="C68" s="19">
        <f>'2'!K35</f>
        <v>0</v>
      </c>
      <c r="D68" s="20"/>
    </row>
    <row r="69" spans="1:4" ht="26.25" thickBot="1">
      <c r="A69" s="21" t="s">
        <v>908</v>
      </c>
      <c r="B69" s="103" t="s">
        <v>581</v>
      </c>
      <c r="C69" s="19">
        <f>'2'!L27</f>
        <v>18</v>
      </c>
      <c r="D69" s="20"/>
    </row>
    <row r="70" spans="1:4" ht="26.25" thickBot="1">
      <c r="A70" s="21" t="s">
        <v>909</v>
      </c>
      <c r="B70" s="100" t="s">
        <v>802</v>
      </c>
      <c r="C70" s="19">
        <f>'2'!L28</f>
        <v>18</v>
      </c>
      <c r="D70" s="20"/>
    </row>
    <row r="71" spans="1:4" ht="26.25" thickBot="1">
      <c r="A71" s="21" t="s">
        <v>910</v>
      </c>
      <c r="B71" s="100" t="s">
        <v>803</v>
      </c>
      <c r="C71" s="19">
        <f>'2'!L29</f>
        <v>3</v>
      </c>
      <c r="D71" s="20"/>
    </row>
    <row r="72" spans="1:4" ht="13.5" thickBot="1">
      <c r="A72" s="21" t="s">
        <v>911</v>
      </c>
      <c r="B72" s="101" t="s">
        <v>804</v>
      </c>
      <c r="C72" s="19">
        <f>'2'!L30</f>
        <v>11</v>
      </c>
      <c r="D72" s="20"/>
    </row>
    <row r="73" spans="1:4" ht="13.5" thickBot="1">
      <c r="A73" s="21" t="s">
        <v>912</v>
      </c>
      <c r="B73" s="100" t="s">
        <v>805</v>
      </c>
      <c r="C73" s="19">
        <f>'2'!L31</f>
        <v>4</v>
      </c>
      <c r="D73" s="20"/>
    </row>
    <row r="74" spans="1:4" ht="13.5" thickBot="1">
      <c r="A74" s="21" t="s">
        <v>913</v>
      </c>
      <c r="B74" s="100" t="s">
        <v>724</v>
      </c>
      <c r="C74" s="19">
        <f>'2'!L32</f>
        <v>0</v>
      </c>
      <c r="D74" s="20"/>
    </row>
    <row r="75" spans="1:4" ht="13.5" thickBot="1">
      <c r="A75" s="21" t="s">
        <v>914</v>
      </c>
      <c r="B75" s="100" t="s">
        <v>806</v>
      </c>
      <c r="C75" s="19">
        <f>'2'!L33</f>
        <v>0</v>
      </c>
      <c r="D75" s="20"/>
    </row>
    <row r="76" spans="1:4" ht="13.5" thickBot="1">
      <c r="A76" s="21" t="s">
        <v>915</v>
      </c>
      <c r="B76" s="101" t="s">
        <v>807</v>
      </c>
      <c r="C76" s="19">
        <f>'2'!L34</f>
        <v>2</v>
      </c>
      <c r="D76" s="20"/>
    </row>
    <row r="77" spans="1:4" ht="13.5" thickBot="1">
      <c r="A77" s="21" t="s">
        <v>916</v>
      </c>
      <c r="B77" s="100" t="s">
        <v>808</v>
      </c>
      <c r="C77" s="19">
        <f>'2'!L35</f>
        <v>0</v>
      </c>
      <c r="D77" s="20"/>
    </row>
    <row r="78" spans="1:4" ht="26.25" thickBot="1">
      <c r="A78" s="21" t="s">
        <v>917</v>
      </c>
      <c r="B78" s="103" t="s">
        <v>582</v>
      </c>
      <c r="C78" s="19">
        <f>'2'!M27</f>
        <v>821</v>
      </c>
      <c r="D78" s="20"/>
    </row>
    <row r="79" spans="1:4" ht="26.25" thickBot="1">
      <c r="A79" s="21" t="s">
        <v>918</v>
      </c>
      <c r="B79" s="100" t="s">
        <v>802</v>
      </c>
      <c r="C79" s="19">
        <f>'2'!M28</f>
        <v>768</v>
      </c>
      <c r="D79" s="20"/>
    </row>
    <row r="80" spans="1:4" ht="26.25" thickBot="1">
      <c r="A80" s="21" t="s">
        <v>919</v>
      </c>
      <c r="B80" s="100" t="s">
        <v>803</v>
      </c>
      <c r="C80" s="19">
        <f>'2'!M29</f>
        <v>266</v>
      </c>
      <c r="D80" s="20"/>
    </row>
    <row r="81" spans="1:4" ht="13.5" thickBot="1">
      <c r="A81" s="21" t="s">
        <v>920</v>
      </c>
      <c r="B81" s="101" t="s">
        <v>804</v>
      </c>
      <c r="C81" s="19">
        <f>'2'!M30</f>
        <v>307</v>
      </c>
      <c r="D81" s="20"/>
    </row>
    <row r="82" spans="1:4" ht="13.5" thickBot="1">
      <c r="A82" s="21" t="s">
        <v>921</v>
      </c>
      <c r="B82" s="100" t="s">
        <v>805</v>
      </c>
      <c r="C82" s="19">
        <f>'2'!M31</f>
        <v>195</v>
      </c>
      <c r="D82" s="20"/>
    </row>
    <row r="83" spans="1:4" ht="13.5" thickBot="1">
      <c r="A83" s="21" t="s">
        <v>922</v>
      </c>
      <c r="B83" s="100" t="s">
        <v>724</v>
      </c>
      <c r="C83" s="19">
        <f>'2'!M32</f>
        <v>0</v>
      </c>
      <c r="D83" s="20"/>
    </row>
    <row r="84" spans="1:4" ht="13.5" thickBot="1">
      <c r="A84" s="21" t="s">
        <v>923</v>
      </c>
      <c r="B84" s="100" t="s">
        <v>806</v>
      </c>
      <c r="C84" s="19">
        <f>'2'!M33</f>
        <v>53</v>
      </c>
      <c r="D84" s="20"/>
    </row>
    <row r="85" spans="1:4" ht="13.5" thickBot="1">
      <c r="A85" s="21" t="s">
        <v>924</v>
      </c>
      <c r="B85" s="101" t="s">
        <v>807</v>
      </c>
      <c r="C85" s="19">
        <f>'2'!M34</f>
        <v>154</v>
      </c>
      <c r="D85" s="20"/>
    </row>
    <row r="86" spans="1:4" ht="13.5" thickBot="1">
      <c r="A86" s="21" t="s">
        <v>925</v>
      </c>
      <c r="B86" s="100" t="s">
        <v>808</v>
      </c>
      <c r="C86" s="19">
        <f>'2'!M35</f>
        <v>8</v>
      </c>
      <c r="D86" s="20"/>
    </row>
    <row r="87" spans="1:4" ht="26.25" thickBot="1">
      <c r="A87" s="21" t="s">
        <v>926</v>
      </c>
      <c r="B87" s="103" t="s">
        <v>583</v>
      </c>
      <c r="C87" s="19">
        <f>'2'!N27</f>
        <v>223</v>
      </c>
      <c r="D87" s="20"/>
    </row>
    <row r="88" spans="1:4" ht="26.25" thickBot="1">
      <c r="A88" s="21" t="s">
        <v>927</v>
      </c>
      <c r="B88" s="100" t="s">
        <v>802</v>
      </c>
      <c r="C88" s="19">
        <f>'2'!N28</f>
        <v>211</v>
      </c>
      <c r="D88" s="20"/>
    </row>
    <row r="89" spans="1:4" ht="26.25" thickBot="1">
      <c r="A89" s="21" t="s">
        <v>928</v>
      </c>
      <c r="B89" s="100" t="s">
        <v>803</v>
      </c>
      <c r="C89" s="19">
        <f>'2'!N29</f>
        <v>111</v>
      </c>
      <c r="D89" s="20"/>
    </row>
    <row r="90" spans="1:4" ht="13.5" thickBot="1">
      <c r="A90" s="21" t="s">
        <v>929</v>
      </c>
      <c r="B90" s="101" t="s">
        <v>804</v>
      </c>
      <c r="C90" s="19">
        <f>'2'!N30</f>
        <v>67</v>
      </c>
      <c r="D90" s="20"/>
    </row>
    <row r="91" spans="1:4" ht="13.5" thickBot="1">
      <c r="A91" s="21" t="s">
        <v>930</v>
      </c>
      <c r="B91" s="100" t="s">
        <v>805</v>
      </c>
      <c r="C91" s="19">
        <f>'2'!N31</f>
        <v>33</v>
      </c>
      <c r="D91" s="20"/>
    </row>
    <row r="92" spans="1:4" ht="13.5" thickBot="1">
      <c r="A92" s="21" t="s">
        <v>931</v>
      </c>
      <c r="B92" s="100" t="s">
        <v>724</v>
      </c>
      <c r="C92" s="19">
        <f>'2'!N32</f>
        <v>0</v>
      </c>
      <c r="D92" s="20"/>
    </row>
    <row r="93" spans="1:4" ht="13.5" thickBot="1">
      <c r="A93" s="21" t="s">
        <v>932</v>
      </c>
      <c r="B93" s="100" t="s">
        <v>806</v>
      </c>
      <c r="C93" s="19">
        <f>'2'!N33</f>
        <v>12</v>
      </c>
      <c r="D93" s="20"/>
    </row>
    <row r="94" spans="1:4" ht="13.5" thickBot="1">
      <c r="A94" s="21" t="s">
        <v>933</v>
      </c>
      <c r="B94" s="101" t="s">
        <v>807</v>
      </c>
      <c r="C94" s="19">
        <f>'2'!N34</f>
        <v>67</v>
      </c>
      <c r="D94" s="20"/>
    </row>
    <row r="95" spans="1:4" ht="13.5" thickBot="1">
      <c r="A95" s="21" t="s">
        <v>934</v>
      </c>
      <c r="B95" s="100" t="s">
        <v>808</v>
      </c>
      <c r="C95" s="19">
        <f>'2'!N35</f>
        <v>5</v>
      </c>
      <c r="D95" s="20"/>
    </row>
    <row r="96" spans="1:4" ht="26.25" thickBot="1">
      <c r="A96" s="21" t="s">
        <v>935</v>
      </c>
      <c r="B96" s="103" t="s">
        <v>584</v>
      </c>
      <c r="C96" s="19">
        <f>'2'!O27</f>
        <v>195</v>
      </c>
      <c r="D96" s="20"/>
    </row>
    <row r="97" spans="1:4" ht="26.25" thickBot="1">
      <c r="A97" s="21" t="s">
        <v>936</v>
      </c>
      <c r="B97" s="100" t="s">
        <v>802</v>
      </c>
      <c r="C97" s="19">
        <f>'2'!O28</f>
        <v>180</v>
      </c>
      <c r="D97" s="20"/>
    </row>
    <row r="98" spans="1:4" ht="26.25" thickBot="1">
      <c r="A98" s="21" t="s">
        <v>937</v>
      </c>
      <c r="B98" s="100" t="s">
        <v>803</v>
      </c>
      <c r="C98" s="19">
        <f>'2'!O29</f>
        <v>71</v>
      </c>
      <c r="D98" s="20"/>
    </row>
    <row r="99" spans="1:4" ht="13.5" thickBot="1">
      <c r="A99" s="21" t="s">
        <v>938</v>
      </c>
      <c r="B99" s="101" t="s">
        <v>804</v>
      </c>
      <c r="C99" s="19">
        <f>'2'!O30</f>
        <v>74</v>
      </c>
      <c r="D99" s="20"/>
    </row>
    <row r="100" spans="1:4" ht="13.5" thickBot="1">
      <c r="A100" s="21" t="s">
        <v>939</v>
      </c>
      <c r="B100" s="100" t="s">
        <v>805</v>
      </c>
      <c r="C100" s="19">
        <f>'2'!O31</f>
        <v>35</v>
      </c>
      <c r="D100" s="20"/>
    </row>
    <row r="101" spans="1:4" ht="13.5" thickBot="1">
      <c r="A101" s="21" t="s">
        <v>940</v>
      </c>
      <c r="B101" s="100" t="s">
        <v>724</v>
      </c>
      <c r="C101" s="19">
        <f>'2'!O32</f>
        <v>0</v>
      </c>
      <c r="D101" s="20"/>
    </row>
    <row r="102" spans="1:4" ht="13.5" thickBot="1">
      <c r="A102" s="21" t="s">
        <v>941</v>
      </c>
      <c r="B102" s="100" t="s">
        <v>806</v>
      </c>
      <c r="C102" s="19">
        <f>'2'!O33</f>
        <v>15</v>
      </c>
      <c r="D102" s="20"/>
    </row>
    <row r="103" spans="1:4" ht="13.5" thickBot="1">
      <c r="A103" s="21" t="s">
        <v>942</v>
      </c>
      <c r="B103" s="101" t="s">
        <v>807</v>
      </c>
      <c r="C103" s="19">
        <f>'2'!O34</f>
        <v>54</v>
      </c>
      <c r="D103" s="20"/>
    </row>
    <row r="104" spans="1:4" ht="13.5" thickBot="1">
      <c r="A104" s="21" t="s">
        <v>943</v>
      </c>
      <c r="B104" s="100" t="s">
        <v>808</v>
      </c>
      <c r="C104" s="19">
        <f>'2'!O35</f>
        <v>1</v>
      </c>
      <c r="D104" s="20"/>
    </row>
    <row r="105" spans="1:4" ht="26.25" thickBot="1">
      <c r="A105" s="21" t="s">
        <v>944</v>
      </c>
      <c r="B105" s="103" t="s">
        <v>585</v>
      </c>
      <c r="C105" s="19">
        <f>'2'!P27</f>
        <v>334</v>
      </c>
      <c r="D105" s="20"/>
    </row>
    <row r="106" spans="1:4" ht="26.25" thickBot="1">
      <c r="A106" s="21" t="s">
        <v>945</v>
      </c>
      <c r="B106" s="100" t="s">
        <v>802</v>
      </c>
      <c r="C106" s="19">
        <f>'2'!P28</f>
        <v>310</v>
      </c>
      <c r="D106" s="20"/>
    </row>
    <row r="107" spans="1:4" ht="26.25" thickBot="1">
      <c r="A107" s="21" t="s">
        <v>946</v>
      </c>
      <c r="B107" s="100" t="s">
        <v>803</v>
      </c>
      <c r="C107" s="19">
        <f>'2'!P29</f>
        <v>64</v>
      </c>
      <c r="D107" s="20"/>
    </row>
    <row r="108" spans="1:4" ht="13.5" thickBot="1">
      <c r="A108" s="21" t="s">
        <v>947</v>
      </c>
      <c r="B108" s="101" t="s">
        <v>804</v>
      </c>
      <c r="C108" s="19">
        <f>'2'!P30</f>
        <v>143</v>
      </c>
      <c r="D108" s="20"/>
    </row>
    <row r="109" spans="1:4" ht="13.5" thickBot="1">
      <c r="A109" s="21" t="s">
        <v>948</v>
      </c>
      <c r="B109" s="100" t="s">
        <v>805</v>
      </c>
      <c r="C109" s="19">
        <f>'2'!P31</f>
        <v>103</v>
      </c>
      <c r="D109" s="20"/>
    </row>
    <row r="110" spans="1:4" ht="13.5" thickBot="1">
      <c r="A110" s="21" t="s">
        <v>949</v>
      </c>
      <c r="B110" s="100" t="s">
        <v>724</v>
      </c>
      <c r="C110" s="19">
        <f>'2'!P32</f>
        <v>0</v>
      </c>
      <c r="D110" s="20"/>
    </row>
    <row r="111" spans="1:4" ht="13.5" thickBot="1">
      <c r="A111" s="21" t="s">
        <v>950</v>
      </c>
      <c r="B111" s="100" t="s">
        <v>806</v>
      </c>
      <c r="C111" s="19">
        <f>'2'!P33</f>
        <v>24</v>
      </c>
      <c r="D111" s="20"/>
    </row>
    <row r="112" spans="1:4" ht="13.5" thickBot="1">
      <c r="A112" s="21" t="s">
        <v>951</v>
      </c>
      <c r="B112" s="101" t="s">
        <v>807</v>
      </c>
      <c r="C112" s="19">
        <f>'2'!P34</f>
        <v>29</v>
      </c>
      <c r="D112" s="20"/>
    </row>
    <row r="113" spans="1:4" ht="13.5" thickBot="1">
      <c r="A113" s="21" t="s">
        <v>952</v>
      </c>
      <c r="B113" s="100" t="s">
        <v>808</v>
      </c>
      <c r="C113" s="19">
        <f>'2'!P35</f>
        <v>2</v>
      </c>
      <c r="D113" s="20"/>
    </row>
    <row r="114" spans="1:4" ht="26.25" thickBot="1">
      <c r="A114" s="21" t="s">
        <v>953</v>
      </c>
      <c r="B114" s="103" t="s">
        <v>586</v>
      </c>
      <c r="C114" s="19">
        <f>'2'!Q27</f>
        <v>37</v>
      </c>
      <c r="D114" s="20"/>
    </row>
    <row r="115" spans="1:4" ht="26.25" thickBot="1">
      <c r="A115" s="21" t="s">
        <v>954</v>
      </c>
      <c r="B115" s="100" t="s">
        <v>802</v>
      </c>
      <c r="C115" s="19">
        <f>'2'!Q28</f>
        <v>36</v>
      </c>
      <c r="D115" s="20"/>
    </row>
    <row r="116" spans="1:4" ht="26.25" thickBot="1">
      <c r="A116" s="21" t="s">
        <v>955</v>
      </c>
      <c r="B116" s="100" t="s">
        <v>803</v>
      </c>
      <c r="C116" s="19">
        <f>'2'!Q29</f>
        <v>13</v>
      </c>
      <c r="D116" s="20"/>
    </row>
    <row r="117" spans="1:4" ht="13.5" thickBot="1">
      <c r="A117" s="21" t="s">
        <v>956</v>
      </c>
      <c r="B117" s="101" t="s">
        <v>804</v>
      </c>
      <c r="C117" s="19">
        <f>'2'!Q30</f>
        <v>10</v>
      </c>
      <c r="D117" s="20"/>
    </row>
    <row r="118" spans="1:4" ht="13.5" thickBot="1">
      <c r="A118" s="21" t="s">
        <v>957</v>
      </c>
      <c r="B118" s="100" t="s">
        <v>805</v>
      </c>
      <c r="C118" s="19">
        <f>'2'!Q31</f>
        <v>13</v>
      </c>
      <c r="D118" s="20"/>
    </row>
    <row r="119" spans="1:4" ht="13.5" thickBot="1">
      <c r="A119" s="21" t="s">
        <v>958</v>
      </c>
      <c r="B119" s="100" t="s">
        <v>724</v>
      </c>
      <c r="C119" s="19">
        <f>'2'!Q32</f>
        <v>0</v>
      </c>
      <c r="D119" s="20"/>
    </row>
    <row r="120" spans="1:4" ht="13.5" thickBot="1">
      <c r="A120" s="21" t="s">
        <v>959</v>
      </c>
      <c r="B120" s="100" t="s">
        <v>806</v>
      </c>
      <c r="C120" s="19">
        <f>'2'!Q33</f>
        <v>1</v>
      </c>
      <c r="D120" s="20"/>
    </row>
    <row r="121" spans="1:4" ht="13.5" thickBot="1">
      <c r="A121" s="21" t="s">
        <v>960</v>
      </c>
      <c r="B121" s="101" t="s">
        <v>807</v>
      </c>
      <c r="C121" s="19">
        <f>'2'!Q34</f>
        <v>3</v>
      </c>
      <c r="D121" s="20"/>
    </row>
    <row r="122" spans="1:4" ht="13.5" thickBot="1">
      <c r="A122" s="21" t="s">
        <v>961</v>
      </c>
      <c r="B122" s="100" t="s">
        <v>808</v>
      </c>
      <c r="C122" s="19">
        <f>'2'!Q35</f>
        <v>0</v>
      </c>
      <c r="D122" s="20"/>
    </row>
    <row r="123" spans="1:4" ht="26.25" thickBot="1">
      <c r="A123" s="21" t="s">
        <v>962</v>
      </c>
      <c r="B123" s="103" t="s">
        <v>587</v>
      </c>
      <c r="C123" s="19">
        <f>'2'!R27</f>
        <v>32</v>
      </c>
      <c r="D123" s="20"/>
    </row>
    <row r="124" spans="1:4" ht="26.25" thickBot="1">
      <c r="A124" s="21" t="s">
        <v>963</v>
      </c>
      <c r="B124" s="100" t="s">
        <v>802</v>
      </c>
      <c r="C124" s="19">
        <f>'2'!R28</f>
        <v>31</v>
      </c>
      <c r="D124" s="20"/>
    </row>
    <row r="125" spans="1:4" ht="26.25" thickBot="1">
      <c r="A125" s="21" t="s">
        <v>964</v>
      </c>
      <c r="B125" s="100" t="s">
        <v>803</v>
      </c>
      <c r="C125" s="19">
        <f>'2'!R29</f>
        <v>7</v>
      </c>
      <c r="D125" s="20"/>
    </row>
    <row r="126" spans="1:4" ht="13.5" thickBot="1">
      <c r="A126" s="21" t="s">
        <v>965</v>
      </c>
      <c r="B126" s="101" t="s">
        <v>804</v>
      </c>
      <c r="C126" s="19">
        <f>'2'!R30</f>
        <v>13</v>
      </c>
      <c r="D126" s="20"/>
    </row>
    <row r="127" spans="1:4" ht="13.5" thickBot="1">
      <c r="A127" s="21" t="s">
        <v>966</v>
      </c>
      <c r="B127" s="100" t="s">
        <v>805</v>
      </c>
      <c r="C127" s="19">
        <f>'2'!R31</f>
        <v>11</v>
      </c>
      <c r="D127" s="20"/>
    </row>
    <row r="128" spans="1:4" ht="13.5" thickBot="1">
      <c r="A128" s="21" t="s">
        <v>967</v>
      </c>
      <c r="B128" s="100" t="s">
        <v>724</v>
      </c>
      <c r="C128" s="19">
        <f>'2'!R32</f>
        <v>0</v>
      </c>
      <c r="D128" s="20"/>
    </row>
    <row r="129" spans="1:6" ht="13.5" thickBot="1">
      <c r="A129" s="21" t="s">
        <v>968</v>
      </c>
      <c r="B129" s="100" t="s">
        <v>806</v>
      </c>
      <c r="C129" s="19">
        <f>'2'!R33</f>
        <v>1</v>
      </c>
      <c r="D129" s="20"/>
    </row>
    <row r="130" spans="1:6" ht="13.5" thickBot="1">
      <c r="A130" s="21" t="s">
        <v>969</v>
      </c>
      <c r="B130" s="101" t="s">
        <v>807</v>
      </c>
      <c r="C130" s="19">
        <f>'2'!R34</f>
        <v>1</v>
      </c>
      <c r="D130" s="20"/>
    </row>
    <row r="131" spans="1:6" ht="13.5" thickBot="1">
      <c r="A131" s="21" t="s">
        <v>970</v>
      </c>
      <c r="B131" s="100" t="s">
        <v>808</v>
      </c>
      <c r="C131" s="19">
        <f>'2'!R35</f>
        <v>0</v>
      </c>
      <c r="D131" s="20"/>
    </row>
    <row r="132" spans="1:6" ht="77.25" thickBot="1">
      <c r="A132" s="21" t="s">
        <v>971</v>
      </c>
      <c r="B132" s="169" t="s">
        <v>818</v>
      </c>
      <c r="C132" s="19">
        <f>'3'!E10</f>
        <v>12</v>
      </c>
      <c r="D132" s="20"/>
    </row>
    <row r="133" spans="1:6" ht="26.25" thickBot="1">
      <c r="A133" s="21" t="s">
        <v>972</v>
      </c>
      <c r="B133" s="104" t="s">
        <v>589</v>
      </c>
      <c r="C133" s="19">
        <f>'3'!E11</f>
        <v>3</v>
      </c>
      <c r="D133" s="20"/>
    </row>
    <row r="134" spans="1:6" ht="13.5" thickBot="1">
      <c r="A134" s="21" t="s">
        <v>973</v>
      </c>
      <c r="B134" s="104" t="s">
        <v>594</v>
      </c>
      <c r="C134" s="19">
        <f>'3'!E12</f>
        <v>8</v>
      </c>
      <c r="D134" s="20"/>
    </row>
    <row r="135" spans="1:6" ht="13.5" thickBot="1">
      <c r="A135" s="21" t="s">
        <v>974</v>
      </c>
      <c r="B135" s="104" t="s">
        <v>595</v>
      </c>
      <c r="C135" s="19">
        <f>'3'!E13</f>
        <v>67</v>
      </c>
      <c r="D135" s="20"/>
    </row>
    <row r="136" spans="1:6" ht="13.5" thickBot="1">
      <c r="A136" s="21" t="s">
        <v>975</v>
      </c>
      <c r="B136" s="104" t="s">
        <v>619</v>
      </c>
      <c r="C136" s="19">
        <f>'3'!E14</f>
        <v>56</v>
      </c>
      <c r="D136" s="20"/>
    </row>
    <row r="137" spans="1:6" ht="26.25" thickBot="1">
      <c r="A137" s="21" t="s">
        <v>976</v>
      </c>
      <c r="B137" s="104" t="s">
        <v>596</v>
      </c>
      <c r="C137" s="19">
        <f>'3'!E15</f>
        <v>24</v>
      </c>
      <c r="D137" s="20"/>
    </row>
    <row r="138" spans="1:6" ht="13.5" thickBot="1">
      <c r="A138" s="21" t="s">
        <v>977</v>
      </c>
      <c r="B138" s="104" t="s">
        <v>725</v>
      </c>
      <c r="C138" s="19">
        <f>'3'!E16</f>
        <v>74</v>
      </c>
      <c r="D138" s="20"/>
    </row>
    <row r="139" spans="1:6" ht="26.25" thickBot="1">
      <c r="A139" s="21" t="s">
        <v>978</v>
      </c>
      <c r="B139" s="104" t="s">
        <v>597</v>
      </c>
      <c r="C139" s="19">
        <f>'3'!E17</f>
        <v>60</v>
      </c>
      <c r="D139" s="20"/>
    </row>
    <row r="140" spans="1:6" ht="13.5" thickBot="1">
      <c r="A140" s="21" t="s">
        <v>979</v>
      </c>
      <c r="B140" s="104" t="s">
        <v>598</v>
      </c>
      <c r="C140" s="19">
        <f>'3'!E18</f>
        <v>4</v>
      </c>
      <c r="D140" s="20"/>
    </row>
    <row r="141" spans="1:6" ht="13.5" thickBot="1">
      <c r="A141" s="21" t="s">
        <v>980</v>
      </c>
      <c r="B141" s="104" t="s">
        <v>652</v>
      </c>
      <c r="C141" s="19">
        <f>'3'!E19</f>
        <v>326</v>
      </c>
      <c r="D141" s="20"/>
    </row>
    <row r="142" spans="1:6" ht="26.25" thickBot="1">
      <c r="A142" s="21" t="s">
        <v>981</v>
      </c>
      <c r="B142" s="104" t="s">
        <v>599</v>
      </c>
      <c r="C142" s="19">
        <f>'3'!E20</f>
        <v>1</v>
      </c>
      <c r="D142" s="20"/>
      <c r="F142" s="24"/>
    </row>
    <row r="143" spans="1:6" ht="13.5" thickBot="1">
      <c r="A143" s="21" t="s">
        <v>982</v>
      </c>
      <c r="B143" s="104" t="s">
        <v>600</v>
      </c>
      <c r="C143" s="19">
        <f>'3'!E21</f>
        <v>6</v>
      </c>
      <c r="D143" s="20"/>
      <c r="F143" s="24"/>
    </row>
    <row r="144" spans="1:6" ht="13.5" thickBot="1">
      <c r="A144" s="21" t="s">
        <v>983</v>
      </c>
      <c r="B144" s="104" t="s">
        <v>601</v>
      </c>
      <c r="C144" s="19">
        <f>'3'!E22</f>
        <v>179</v>
      </c>
      <c r="D144" s="20"/>
      <c r="F144" s="24"/>
    </row>
    <row r="145" spans="1:6" ht="13.5" thickBot="1">
      <c r="A145" s="21" t="s">
        <v>984</v>
      </c>
      <c r="B145" s="104" t="s">
        <v>653</v>
      </c>
      <c r="C145" s="19">
        <f>'3'!E24</f>
        <v>193</v>
      </c>
      <c r="D145" s="20"/>
      <c r="F145" s="24"/>
    </row>
    <row r="146" spans="1:6" ht="13.5" thickBot="1">
      <c r="A146" s="21" t="s">
        <v>985</v>
      </c>
      <c r="B146" s="104" t="s">
        <v>602</v>
      </c>
      <c r="C146" s="19">
        <f>'3'!E25</f>
        <v>58</v>
      </c>
      <c r="D146" s="20"/>
      <c r="F146" s="24"/>
    </row>
    <row r="147" spans="1:6" ht="13.5" thickBot="1">
      <c r="A147" s="21" t="s">
        <v>986</v>
      </c>
      <c r="B147" s="104" t="s">
        <v>654</v>
      </c>
      <c r="C147" s="19">
        <f>'3'!E26</f>
        <v>39</v>
      </c>
      <c r="D147" s="20"/>
      <c r="F147" s="24"/>
    </row>
    <row r="148" spans="1:6" ht="13.5" thickBot="1">
      <c r="A148" s="21" t="s">
        <v>987</v>
      </c>
      <c r="B148" s="104" t="s">
        <v>603</v>
      </c>
      <c r="C148" s="19">
        <f>'3'!E27</f>
        <v>35</v>
      </c>
      <c r="D148" s="20"/>
      <c r="F148" s="24"/>
    </row>
    <row r="149" spans="1:6" ht="26.25" thickBot="1">
      <c r="A149" s="21" t="s">
        <v>988</v>
      </c>
      <c r="B149" s="104" t="s">
        <v>766</v>
      </c>
      <c r="C149" s="19">
        <f>'3'!E28</f>
        <v>35</v>
      </c>
      <c r="D149" s="20"/>
      <c r="F149" s="24"/>
    </row>
    <row r="150" spans="1:6" ht="13.5" thickBot="1">
      <c r="A150" s="21" t="s">
        <v>989</v>
      </c>
      <c r="B150" s="104" t="s">
        <v>655</v>
      </c>
      <c r="C150" s="19">
        <f>'4'!E6</f>
        <v>15</v>
      </c>
      <c r="D150" s="20"/>
      <c r="F150" s="24"/>
    </row>
    <row r="151" spans="1:6" ht="13.5" thickBot="1">
      <c r="A151" s="21" t="s">
        <v>990</v>
      </c>
      <c r="B151" s="104" t="s">
        <v>604</v>
      </c>
      <c r="C151" s="19">
        <f>'4'!E7</f>
        <v>0</v>
      </c>
      <c r="D151" s="20"/>
      <c r="F151" s="24"/>
    </row>
    <row r="152" spans="1:6" ht="12.75" customHeight="1" thickBot="1">
      <c r="A152" s="21" t="s">
        <v>991</v>
      </c>
      <c r="B152" s="104" t="s">
        <v>656</v>
      </c>
      <c r="C152" s="19">
        <f>'4'!E8</f>
        <v>8</v>
      </c>
      <c r="D152" s="20"/>
      <c r="F152" s="24"/>
    </row>
    <row r="153" spans="1:6" ht="13.5" thickBot="1">
      <c r="A153" s="21" t="s">
        <v>992</v>
      </c>
      <c r="B153" s="104" t="s">
        <v>605</v>
      </c>
      <c r="C153" s="19">
        <f>'4'!E9</f>
        <v>7</v>
      </c>
      <c r="D153" s="20"/>
      <c r="F153" s="24"/>
    </row>
    <row r="154" spans="1:6" ht="13.5" thickBot="1">
      <c r="A154" s="21" t="s">
        <v>993</v>
      </c>
      <c r="B154" s="104" t="s">
        <v>657</v>
      </c>
      <c r="C154" s="19">
        <f>'4'!E10</f>
        <v>16</v>
      </c>
      <c r="D154" s="20"/>
      <c r="F154" s="24"/>
    </row>
    <row r="155" spans="1:6" ht="26.25" thickBot="1">
      <c r="A155" s="21" t="s">
        <v>994</v>
      </c>
      <c r="B155" s="104" t="s">
        <v>606</v>
      </c>
      <c r="C155" s="19">
        <f>'4'!E11</f>
        <v>2</v>
      </c>
      <c r="D155" s="20"/>
      <c r="F155" s="24"/>
    </row>
    <row r="156" spans="1:6" ht="12.75" customHeight="1" thickBot="1">
      <c r="A156" s="21" t="s">
        <v>995</v>
      </c>
      <c r="B156" s="104" t="s">
        <v>726</v>
      </c>
      <c r="C156" s="19">
        <f>'4'!E12</f>
        <v>0</v>
      </c>
      <c r="D156" s="20"/>
      <c r="F156" s="24"/>
    </row>
    <row r="157" spans="1:6" ht="13.5" thickBot="1">
      <c r="A157" s="21" t="s">
        <v>996</v>
      </c>
      <c r="B157" s="104" t="s">
        <v>612</v>
      </c>
      <c r="C157" s="19">
        <f>'4'!E13</f>
        <v>13</v>
      </c>
      <c r="D157" s="20"/>
      <c r="F157" s="24"/>
    </row>
    <row r="158" spans="1:6" ht="26.25" thickBot="1">
      <c r="A158" s="21" t="s">
        <v>997</v>
      </c>
      <c r="B158" s="104" t="s">
        <v>658</v>
      </c>
      <c r="C158" s="19">
        <f>'4'!E14</f>
        <v>80</v>
      </c>
      <c r="D158" s="20"/>
      <c r="F158" s="24"/>
    </row>
    <row r="159" spans="1:6" ht="13.5" thickBot="1">
      <c r="A159" s="21" t="s">
        <v>998</v>
      </c>
      <c r="B159" s="104" t="s">
        <v>659</v>
      </c>
      <c r="C159" s="19">
        <f>'4'!E15</f>
        <v>15</v>
      </c>
      <c r="D159" s="20"/>
      <c r="F159" s="24"/>
    </row>
    <row r="160" spans="1:6" ht="13.5" thickBot="1">
      <c r="A160" s="21" t="s">
        <v>999</v>
      </c>
      <c r="B160" s="104" t="s">
        <v>613</v>
      </c>
      <c r="C160" s="19">
        <f>'4'!E16</f>
        <v>293</v>
      </c>
      <c r="D160" s="20"/>
      <c r="F160" s="24"/>
    </row>
    <row r="161" spans="1:6" ht="26.25" thickBot="1">
      <c r="A161" s="21" t="s">
        <v>1000</v>
      </c>
      <c r="B161" s="104" t="s">
        <v>614</v>
      </c>
      <c r="C161" s="19">
        <f>'4'!E17</f>
        <v>90</v>
      </c>
      <c r="D161" s="20"/>
      <c r="F161" s="24"/>
    </row>
    <row r="162" spans="1:6" ht="39" thickBot="1">
      <c r="A162" s="21" t="s">
        <v>1001</v>
      </c>
      <c r="B162" s="104" t="s">
        <v>615</v>
      </c>
      <c r="C162" s="19">
        <f>'4'!E18</f>
        <v>54</v>
      </c>
      <c r="D162" s="20"/>
      <c r="F162" s="24"/>
    </row>
    <row r="163" spans="1:6" ht="13.5" thickBot="1">
      <c r="A163" s="21" t="s">
        <v>1002</v>
      </c>
      <c r="B163" s="104" t="s">
        <v>616</v>
      </c>
      <c r="C163" s="19">
        <f>'4'!E19</f>
        <v>33</v>
      </c>
      <c r="D163" s="20"/>
      <c r="F163" s="24"/>
    </row>
    <row r="164" spans="1:6" ht="13.5" thickBot="1">
      <c r="A164" s="21" t="s">
        <v>1003</v>
      </c>
      <c r="B164" s="104" t="s">
        <v>647</v>
      </c>
      <c r="C164" s="19">
        <f>'4'!E20</f>
        <v>1243</v>
      </c>
      <c r="D164" s="20"/>
      <c r="F164" s="24"/>
    </row>
    <row r="165" spans="1:6" ht="13.5" thickBot="1">
      <c r="A165" s="21" t="s">
        <v>1004</v>
      </c>
      <c r="B165" s="104" t="s">
        <v>617</v>
      </c>
      <c r="C165" s="19">
        <f>'4'!E21</f>
        <v>511</v>
      </c>
      <c r="D165" s="20"/>
      <c r="F165" s="24"/>
    </row>
    <row r="166" spans="1:6" ht="39" thickBot="1">
      <c r="A166" s="21" t="s">
        <v>1005</v>
      </c>
      <c r="B166" s="170" t="s">
        <v>810</v>
      </c>
      <c r="C166" s="19">
        <f>'3'!F10</f>
        <v>6</v>
      </c>
      <c r="D166" s="20"/>
      <c r="F166" s="24"/>
    </row>
    <row r="167" spans="1:6" ht="26.25" thickBot="1">
      <c r="A167" s="21" t="s">
        <v>1006</v>
      </c>
      <c r="B167" s="104" t="s">
        <v>589</v>
      </c>
      <c r="C167" s="19">
        <f>'3'!F11</f>
        <v>2</v>
      </c>
      <c r="D167" s="20"/>
      <c r="F167" s="24"/>
    </row>
    <row r="168" spans="1:6" ht="13.5" thickBot="1">
      <c r="A168" s="21" t="s">
        <v>1007</v>
      </c>
      <c r="B168" s="104" t="s">
        <v>594</v>
      </c>
      <c r="C168" s="19">
        <f>'3'!F12</f>
        <v>3</v>
      </c>
      <c r="D168" s="20"/>
      <c r="F168" s="24"/>
    </row>
    <row r="169" spans="1:6" ht="13.5" thickBot="1">
      <c r="A169" s="21" t="s">
        <v>1008</v>
      </c>
      <c r="B169" s="104" t="s">
        <v>595</v>
      </c>
      <c r="C169" s="19">
        <f>'3'!F13</f>
        <v>12</v>
      </c>
      <c r="D169" s="20"/>
      <c r="F169" s="24"/>
    </row>
    <row r="170" spans="1:6" ht="13.5" thickBot="1">
      <c r="A170" s="21" t="s">
        <v>1009</v>
      </c>
      <c r="B170" s="104" t="s">
        <v>619</v>
      </c>
      <c r="C170" s="19">
        <f>'3'!F14</f>
        <v>10</v>
      </c>
      <c r="D170" s="20"/>
      <c r="F170" s="24"/>
    </row>
    <row r="171" spans="1:6" ht="26.25" thickBot="1">
      <c r="A171" s="21" t="s">
        <v>1010</v>
      </c>
      <c r="B171" s="104" t="s">
        <v>596</v>
      </c>
      <c r="C171" s="19">
        <f>'3'!F15</f>
        <v>7</v>
      </c>
      <c r="D171" s="20"/>
      <c r="F171" s="24"/>
    </row>
    <row r="172" spans="1:6" ht="13.5" thickBot="1">
      <c r="A172" s="21" t="s">
        <v>1011</v>
      </c>
      <c r="B172" s="104" t="s">
        <v>725</v>
      </c>
      <c r="C172" s="19">
        <f>'3'!F16</f>
        <v>7</v>
      </c>
      <c r="D172" s="20"/>
      <c r="F172" s="24"/>
    </row>
    <row r="173" spans="1:6" ht="26.25" thickBot="1">
      <c r="A173" s="21" t="s">
        <v>1012</v>
      </c>
      <c r="B173" s="104" t="s">
        <v>597</v>
      </c>
      <c r="C173" s="19">
        <f>'3'!F17</f>
        <v>4</v>
      </c>
      <c r="D173" s="20"/>
      <c r="F173" s="24"/>
    </row>
    <row r="174" spans="1:6" ht="13.5" thickBot="1">
      <c r="A174" s="21" t="s">
        <v>1013</v>
      </c>
      <c r="B174" s="104" t="s">
        <v>598</v>
      </c>
      <c r="C174" s="19">
        <f>'3'!F18</f>
        <v>1</v>
      </c>
      <c r="D174" s="20"/>
      <c r="F174" s="24"/>
    </row>
    <row r="175" spans="1:6" ht="13.5" thickBot="1">
      <c r="A175" s="21" t="s">
        <v>1014</v>
      </c>
      <c r="B175" s="104" t="s">
        <v>652</v>
      </c>
      <c r="C175" s="19">
        <f>'3'!F19</f>
        <v>8</v>
      </c>
      <c r="D175" s="20"/>
      <c r="F175" s="24"/>
    </row>
    <row r="176" spans="1:6" ht="26.25" thickBot="1">
      <c r="A176" s="21" t="s">
        <v>1015</v>
      </c>
      <c r="B176" s="104" t="s">
        <v>599</v>
      </c>
      <c r="C176" s="19">
        <f>'3'!F20</f>
        <v>0</v>
      </c>
      <c r="D176" s="20"/>
      <c r="F176" s="24"/>
    </row>
    <row r="177" spans="1:6" ht="13.5" thickBot="1">
      <c r="A177" s="21" t="s">
        <v>1016</v>
      </c>
      <c r="B177" s="104" t="s">
        <v>600</v>
      </c>
      <c r="C177" s="19">
        <f>'3'!F21</f>
        <v>0</v>
      </c>
      <c r="D177" s="20"/>
      <c r="F177" s="24"/>
    </row>
    <row r="178" spans="1:6" ht="13.5" thickBot="1">
      <c r="A178" s="21" t="s">
        <v>1017</v>
      </c>
      <c r="B178" s="104" t="s">
        <v>601</v>
      </c>
      <c r="C178" s="19">
        <f>'3'!F22</f>
        <v>1</v>
      </c>
      <c r="D178" s="20"/>
      <c r="F178" s="24"/>
    </row>
    <row r="179" spans="1:6" ht="13.5" thickBot="1">
      <c r="A179" s="21" t="s">
        <v>1018</v>
      </c>
      <c r="B179" s="104" t="s">
        <v>653</v>
      </c>
      <c r="C179" s="19">
        <f>'3'!F24</f>
        <v>80</v>
      </c>
      <c r="D179" s="20"/>
      <c r="F179" s="24"/>
    </row>
    <row r="180" spans="1:6" ht="13.5" thickBot="1">
      <c r="A180" s="21" t="s">
        <v>1019</v>
      </c>
      <c r="B180" s="104" t="s">
        <v>602</v>
      </c>
      <c r="C180" s="19">
        <f>'3'!F25</f>
        <v>28</v>
      </c>
      <c r="D180" s="20"/>
      <c r="F180" s="24"/>
    </row>
    <row r="181" spans="1:6" ht="13.5" thickBot="1">
      <c r="A181" s="21" t="s">
        <v>1020</v>
      </c>
      <c r="B181" s="104" t="s">
        <v>654</v>
      </c>
      <c r="C181" s="19">
        <f>'3'!F26</f>
        <v>2</v>
      </c>
      <c r="D181" s="20"/>
      <c r="F181" s="24"/>
    </row>
    <row r="182" spans="1:6" ht="13.5" thickBot="1">
      <c r="A182" s="21" t="s">
        <v>1021</v>
      </c>
      <c r="B182" s="104" t="s">
        <v>603</v>
      </c>
      <c r="C182" s="19">
        <f>'3'!F27</f>
        <v>6</v>
      </c>
      <c r="D182" s="20"/>
      <c r="F182" s="24"/>
    </row>
    <row r="183" spans="1:6" ht="26.25" thickBot="1">
      <c r="A183" s="21" t="s">
        <v>1022</v>
      </c>
      <c r="B183" s="104" t="s">
        <v>766</v>
      </c>
      <c r="C183" s="19">
        <f>'3'!F28</f>
        <v>6</v>
      </c>
      <c r="D183" s="20"/>
      <c r="F183" s="24"/>
    </row>
    <row r="184" spans="1:6" ht="13.5" thickBot="1">
      <c r="A184" s="21" t="s">
        <v>1023</v>
      </c>
      <c r="B184" s="104" t="s">
        <v>655</v>
      </c>
      <c r="C184" s="19">
        <f>'4'!F6</f>
        <v>4</v>
      </c>
      <c r="D184" s="20"/>
      <c r="F184" s="24"/>
    </row>
    <row r="185" spans="1:6" ht="13.5" thickBot="1">
      <c r="A185" s="21" t="s">
        <v>1024</v>
      </c>
      <c r="B185" s="104" t="s">
        <v>604</v>
      </c>
      <c r="C185" s="19">
        <f>'4'!F7</f>
        <v>0</v>
      </c>
      <c r="D185" s="20"/>
      <c r="F185" s="24"/>
    </row>
    <row r="186" spans="1:6" ht="13.5" thickBot="1">
      <c r="A186" s="21" t="s">
        <v>1025</v>
      </c>
      <c r="B186" s="104" t="s">
        <v>656</v>
      </c>
      <c r="C186" s="19">
        <f>'4'!F8</f>
        <v>0</v>
      </c>
      <c r="D186" s="20"/>
      <c r="F186" s="24"/>
    </row>
    <row r="187" spans="1:6" ht="13.5" thickBot="1">
      <c r="A187" s="21" t="s">
        <v>1026</v>
      </c>
      <c r="B187" s="104" t="s">
        <v>605</v>
      </c>
      <c r="C187" s="19">
        <f>'4'!F9</f>
        <v>0</v>
      </c>
      <c r="D187" s="20"/>
      <c r="F187" s="24"/>
    </row>
    <row r="188" spans="1:6" ht="13.5" thickBot="1">
      <c r="A188" s="21" t="s">
        <v>1027</v>
      </c>
      <c r="B188" s="104" t="s">
        <v>657</v>
      </c>
      <c r="C188" s="19">
        <f>'4'!F10</f>
        <v>3</v>
      </c>
      <c r="D188" s="20"/>
      <c r="F188" s="24"/>
    </row>
    <row r="189" spans="1:6" ht="26.25" thickBot="1">
      <c r="A189" s="21" t="s">
        <v>1028</v>
      </c>
      <c r="B189" s="104" t="s">
        <v>606</v>
      </c>
      <c r="C189" s="19">
        <f>'4'!F11</f>
        <v>0</v>
      </c>
      <c r="D189" s="20"/>
      <c r="F189" s="24"/>
    </row>
    <row r="190" spans="1:6" ht="13.5" thickBot="1">
      <c r="A190" s="21" t="s">
        <v>1029</v>
      </c>
      <c r="B190" s="104" t="s">
        <v>726</v>
      </c>
      <c r="C190" s="19">
        <f>'4'!F12</f>
        <v>0</v>
      </c>
      <c r="D190" s="20"/>
      <c r="F190" s="24"/>
    </row>
    <row r="191" spans="1:6" ht="13.5" thickBot="1">
      <c r="A191" s="21" t="s">
        <v>1030</v>
      </c>
      <c r="B191" s="104" t="s">
        <v>612</v>
      </c>
      <c r="C191" s="19">
        <f>'4'!F13</f>
        <v>4</v>
      </c>
      <c r="D191" s="20"/>
      <c r="F191" s="24"/>
    </row>
    <row r="192" spans="1:6" ht="26.25" thickBot="1">
      <c r="A192" s="21" t="s">
        <v>1031</v>
      </c>
      <c r="B192" s="104" t="s">
        <v>658</v>
      </c>
      <c r="C192" s="19">
        <f>'4'!F14</f>
        <v>3</v>
      </c>
      <c r="D192" s="20"/>
      <c r="F192" s="24"/>
    </row>
    <row r="193" spans="1:6" ht="13.5" thickBot="1">
      <c r="A193" s="21" t="s">
        <v>1032</v>
      </c>
      <c r="B193" s="104" t="s">
        <v>659</v>
      </c>
      <c r="C193" s="19">
        <f>'4'!F15</f>
        <v>4</v>
      </c>
      <c r="D193" s="20"/>
      <c r="F193" s="24"/>
    </row>
    <row r="194" spans="1:6" ht="13.5" thickBot="1">
      <c r="A194" s="21" t="s">
        <v>1033</v>
      </c>
      <c r="B194" s="104" t="s">
        <v>613</v>
      </c>
      <c r="C194" s="19">
        <f>'4'!F16</f>
        <v>183</v>
      </c>
      <c r="D194" s="20"/>
      <c r="F194" s="24"/>
    </row>
    <row r="195" spans="1:6" ht="26.25" thickBot="1">
      <c r="A195" s="21" t="s">
        <v>1034</v>
      </c>
      <c r="B195" s="104" t="s">
        <v>614</v>
      </c>
      <c r="C195" s="19">
        <f>'4'!F17</f>
        <v>52</v>
      </c>
      <c r="D195" s="20"/>
      <c r="F195" s="24"/>
    </row>
    <row r="196" spans="1:6" ht="27" customHeight="1" thickBot="1">
      <c r="A196" s="21" t="s">
        <v>1035</v>
      </c>
      <c r="B196" s="104" t="s">
        <v>615</v>
      </c>
      <c r="C196" s="19">
        <f>'4'!F18</f>
        <v>27</v>
      </c>
      <c r="D196" s="20"/>
      <c r="F196" s="24"/>
    </row>
    <row r="197" spans="1:6" ht="13.5" thickBot="1">
      <c r="A197" s="21" t="s">
        <v>1036</v>
      </c>
      <c r="B197" s="104" t="s">
        <v>616</v>
      </c>
      <c r="C197" s="19">
        <f>'4'!F19</f>
        <v>4</v>
      </c>
      <c r="D197" s="20"/>
      <c r="F197" s="24"/>
    </row>
    <row r="198" spans="1:6" ht="13.5" thickBot="1">
      <c r="A198" s="21" t="s">
        <v>1037</v>
      </c>
      <c r="B198" s="104" t="s">
        <v>647</v>
      </c>
      <c r="C198" s="19">
        <f>'4'!F20</f>
        <v>333</v>
      </c>
      <c r="D198" s="20"/>
      <c r="F198" s="24"/>
    </row>
    <row r="199" spans="1:6" ht="13.5" thickBot="1">
      <c r="A199" s="21" t="s">
        <v>1038</v>
      </c>
      <c r="B199" s="104" t="s">
        <v>617</v>
      </c>
      <c r="C199" s="19">
        <f>'4'!F21</f>
        <v>158</v>
      </c>
      <c r="D199" s="20"/>
      <c r="F199" s="24"/>
    </row>
    <row r="200" spans="1:6" ht="39" thickBot="1">
      <c r="A200" s="21" t="s">
        <v>1039</v>
      </c>
      <c r="B200" s="170" t="s">
        <v>811</v>
      </c>
      <c r="C200" s="19">
        <f>'3'!G10</f>
        <v>1</v>
      </c>
      <c r="D200" s="20"/>
      <c r="F200" s="24"/>
    </row>
    <row r="201" spans="1:6" ht="26.25" thickBot="1">
      <c r="A201" s="21" t="s">
        <v>1040</v>
      </c>
      <c r="B201" s="104" t="s">
        <v>589</v>
      </c>
      <c r="C201" s="19">
        <f>'3'!G11</f>
        <v>0</v>
      </c>
      <c r="D201" s="20"/>
      <c r="F201" s="24"/>
    </row>
    <row r="202" spans="1:6" ht="13.5" thickBot="1">
      <c r="A202" s="21" t="s">
        <v>1041</v>
      </c>
      <c r="B202" s="104" t="s">
        <v>594</v>
      </c>
      <c r="C202" s="19">
        <f>'3'!G12</f>
        <v>1</v>
      </c>
      <c r="D202" s="20"/>
      <c r="F202" s="24"/>
    </row>
    <row r="203" spans="1:6" ht="13.5" thickBot="1">
      <c r="A203" s="21" t="s">
        <v>1042</v>
      </c>
      <c r="B203" s="104" t="s">
        <v>595</v>
      </c>
      <c r="C203" s="19">
        <f>'3'!G13</f>
        <v>27</v>
      </c>
      <c r="D203" s="20"/>
      <c r="F203" s="24"/>
    </row>
    <row r="204" spans="1:6" ht="13.5" thickBot="1">
      <c r="A204" s="21" t="s">
        <v>1043</v>
      </c>
      <c r="B204" s="104" t="s">
        <v>619</v>
      </c>
      <c r="C204" s="19">
        <f>'3'!G14</f>
        <v>24</v>
      </c>
      <c r="D204" s="20"/>
      <c r="F204" s="24"/>
    </row>
    <row r="205" spans="1:6" ht="26.25" thickBot="1">
      <c r="A205" s="21" t="s">
        <v>1044</v>
      </c>
      <c r="B205" s="104" t="s">
        <v>596</v>
      </c>
      <c r="C205" s="19">
        <f>'3'!G15</f>
        <v>4</v>
      </c>
      <c r="D205" s="20"/>
      <c r="F205" s="24"/>
    </row>
    <row r="206" spans="1:6" ht="13.5" thickBot="1">
      <c r="A206" s="21" t="s">
        <v>1045</v>
      </c>
      <c r="B206" s="104" t="s">
        <v>725</v>
      </c>
      <c r="C206" s="19">
        <f>'3'!G16</f>
        <v>13</v>
      </c>
      <c r="D206" s="20"/>
      <c r="F206" s="24"/>
    </row>
    <row r="207" spans="1:6" ht="26.25" thickBot="1">
      <c r="A207" s="21" t="s">
        <v>1046</v>
      </c>
      <c r="B207" s="104" t="s">
        <v>597</v>
      </c>
      <c r="C207" s="19">
        <f>'3'!G17</f>
        <v>9</v>
      </c>
      <c r="D207" s="20"/>
      <c r="F207" s="24"/>
    </row>
    <row r="208" spans="1:6" ht="13.5" thickBot="1">
      <c r="A208" s="21" t="s">
        <v>1047</v>
      </c>
      <c r="B208" s="104" t="s">
        <v>598</v>
      </c>
      <c r="C208" s="19">
        <f>'3'!G18</f>
        <v>1</v>
      </c>
      <c r="D208" s="20"/>
      <c r="F208" s="24"/>
    </row>
    <row r="209" spans="1:6" ht="13.5" thickBot="1">
      <c r="A209" s="21" t="s">
        <v>1048</v>
      </c>
      <c r="B209" s="104" t="s">
        <v>652</v>
      </c>
      <c r="C209" s="19">
        <f>'3'!G19</f>
        <v>142</v>
      </c>
      <c r="D209" s="20"/>
      <c r="F209" s="24"/>
    </row>
    <row r="210" spans="1:6" ht="26.25" thickBot="1">
      <c r="A210" s="21" t="s">
        <v>1049</v>
      </c>
      <c r="B210" s="104" t="s">
        <v>599</v>
      </c>
      <c r="C210" s="19">
        <f>'3'!G20</f>
        <v>0</v>
      </c>
      <c r="D210" s="20"/>
      <c r="F210" s="24"/>
    </row>
    <row r="211" spans="1:6" ht="13.5" thickBot="1">
      <c r="A211" s="21" t="s">
        <v>1050</v>
      </c>
      <c r="B211" s="104" t="s">
        <v>600</v>
      </c>
      <c r="C211" s="19">
        <f>'3'!G21</f>
        <v>1</v>
      </c>
      <c r="D211" s="20"/>
      <c r="F211" s="24"/>
    </row>
    <row r="212" spans="1:6" ht="13.5" thickBot="1">
      <c r="A212" s="21" t="s">
        <v>1051</v>
      </c>
      <c r="B212" s="104" t="s">
        <v>601</v>
      </c>
      <c r="C212" s="19">
        <f>'3'!G22</f>
        <v>54</v>
      </c>
      <c r="D212" s="20"/>
      <c r="F212" s="24"/>
    </row>
    <row r="213" spans="1:6" ht="13.5" thickBot="1">
      <c r="A213" s="21" t="s">
        <v>1052</v>
      </c>
      <c r="B213" s="104" t="s">
        <v>653</v>
      </c>
      <c r="C213" s="19">
        <f>'3'!G24</f>
        <v>49</v>
      </c>
      <c r="D213" s="20"/>
      <c r="F213" s="24"/>
    </row>
    <row r="214" spans="1:6" ht="13.5" thickBot="1">
      <c r="A214" s="21" t="s">
        <v>1053</v>
      </c>
      <c r="B214" s="104" t="s">
        <v>602</v>
      </c>
      <c r="C214" s="19">
        <f>'3'!G25</f>
        <v>17</v>
      </c>
      <c r="D214" s="20"/>
      <c r="F214" s="24"/>
    </row>
    <row r="215" spans="1:6" ht="13.5" thickBot="1">
      <c r="A215" s="21" t="s">
        <v>1054</v>
      </c>
      <c r="B215" s="104" t="s">
        <v>654</v>
      </c>
      <c r="C215" s="19">
        <f>'3'!G26</f>
        <v>9</v>
      </c>
      <c r="D215" s="20"/>
      <c r="F215" s="24"/>
    </row>
    <row r="216" spans="1:6" ht="13.5" thickBot="1">
      <c r="A216" s="21" t="s">
        <v>1055</v>
      </c>
      <c r="B216" s="104" t="s">
        <v>603</v>
      </c>
      <c r="C216" s="19">
        <f>'3'!G27</f>
        <v>17</v>
      </c>
      <c r="D216" s="20"/>
      <c r="F216" s="24"/>
    </row>
    <row r="217" spans="1:6" ht="26.25" thickBot="1">
      <c r="A217" s="21" t="s">
        <v>1056</v>
      </c>
      <c r="B217" s="104" t="s">
        <v>766</v>
      </c>
      <c r="C217" s="19">
        <f>'3'!G28</f>
        <v>17</v>
      </c>
      <c r="D217" s="20"/>
      <c r="F217" s="24"/>
    </row>
    <row r="218" spans="1:6" ht="13.5" thickBot="1">
      <c r="A218" s="21" t="s">
        <v>1057</v>
      </c>
      <c r="B218" s="104" t="s">
        <v>655</v>
      </c>
      <c r="C218" s="19">
        <f>'4'!G6</f>
        <v>4</v>
      </c>
      <c r="D218" s="20"/>
      <c r="F218" s="24"/>
    </row>
    <row r="219" spans="1:6" ht="13.5" thickBot="1">
      <c r="A219" s="21" t="s">
        <v>1058</v>
      </c>
      <c r="B219" s="104" t="s">
        <v>604</v>
      </c>
      <c r="C219" s="19">
        <f>'4'!G7</f>
        <v>0</v>
      </c>
      <c r="D219" s="20"/>
      <c r="F219" s="24"/>
    </row>
    <row r="220" spans="1:6" ht="13.5" thickBot="1">
      <c r="A220" s="21" t="s">
        <v>1059</v>
      </c>
      <c r="B220" s="104" t="s">
        <v>656</v>
      </c>
      <c r="C220" s="19">
        <f>'4'!G8</f>
        <v>5</v>
      </c>
      <c r="D220" s="20"/>
      <c r="F220" s="24"/>
    </row>
    <row r="221" spans="1:6" ht="13.5" thickBot="1">
      <c r="A221" s="21" t="s">
        <v>1060</v>
      </c>
      <c r="B221" s="104" t="s">
        <v>605</v>
      </c>
      <c r="C221" s="19">
        <f>'4'!G9</f>
        <v>5</v>
      </c>
      <c r="D221" s="20"/>
      <c r="F221" s="24"/>
    </row>
    <row r="222" spans="1:6" ht="13.5" thickBot="1">
      <c r="A222" s="21" t="s">
        <v>1061</v>
      </c>
      <c r="B222" s="104" t="s">
        <v>657</v>
      </c>
      <c r="C222" s="19">
        <f>'4'!G10</f>
        <v>5</v>
      </c>
      <c r="D222" s="20"/>
      <c r="F222" s="24"/>
    </row>
    <row r="223" spans="1:6" ht="26.25" thickBot="1">
      <c r="A223" s="21" t="s">
        <v>1062</v>
      </c>
      <c r="B223" s="104" t="s">
        <v>606</v>
      </c>
      <c r="C223" s="19">
        <f>'4'!G11</f>
        <v>1</v>
      </c>
      <c r="D223" s="20"/>
      <c r="F223" s="24"/>
    </row>
    <row r="224" spans="1:6" ht="13.5" thickBot="1">
      <c r="A224" s="21" t="s">
        <v>1063</v>
      </c>
      <c r="B224" s="104" t="s">
        <v>726</v>
      </c>
      <c r="C224" s="19">
        <f>'4'!G12</f>
        <v>0</v>
      </c>
      <c r="D224" s="20"/>
      <c r="F224" s="24"/>
    </row>
    <row r="225" spans="1:6" ht="13.5" thickBot="1">
      <c r="A225" s="21" t="s">
        <v>1064</v>
      </c>
      <c r="B225" s="104" t="s">
        <v>612</v>
      </c>
      <c r="C225" s="19">
        <f>'4'!G13</f>
        <v>2</v>
      </c>
      <c r="D225" s="20"/>
      <c r="F225" s="24"/>
    </row>
    <row r="226" spans="1:6" ht="26.25" thickBot="1">
      <c r="A226" s="21" t="s">
        <v>1065</v>
      </c>
      <c r="B226" s="104" t="s">
        <v>658</v>
      </c>
      <c r="C226" s="19">
        <f>'4'!G14</f>
        <v>13</v>
      </c>
      <c r="D226" s="20"/>
      <c r="F226" s="24"/>
    </row>
    <row r="227" spans="1:6" ht="13.5" thickBot="1">
      <c r="A227" s="21" t="s">
        <v>1066</v>
      </c>
      <c r="B227" s="104" t="s">
        <v>659</v>
      </c>
      <c r="C227" s="19">
        <f>'4'!G15</f>
        <v>2</v>
      </c>
      <c r="D227" s="20"/>
      <c r="F227" s="24"/>
    </row>
    <row r="228" spans="1:6" ht="13.5" thickBot="1">
      <c r="A228" s="21" t="s">
        <v>1067</v>
      </c>
      <c r="B228" s="104" t="s">
        <v>613</v>
      </c>
      <c r="C228" s="19">
        <f>'4'!G16</f>
        <v>50</v>
      </c>
      <c r="D228" s="20"/>
      <c r="F228" s="24"/>
    </row>
    <row r="229" spans="1:6" ht="26.25" thickBot="1">
      <c r="A229" s="21" t="s">
        <v>1068</v>
      </c>
      <c r="B229" s="104" t="s">
        <v>614</v>
      </c>
      <c r="C229" s="19">
        <f>'4'!G17</f>
        <v>17</v>
      </c>
      <c r="D229" s="20"/>
      <c r="F229" s="24"/>
    </row>
    <row r="230" spans="1:6" ht="27.75" customHeight="1" thickBot="1">
      <c r="A230" s="21" t="s">
        <v>1069</v>
      </c>
      <c r="B230" s="104" t="s">
        <v>615</v>
      </c>
      <c r="C230" s="19">
        <f>'4'!G18</f>
        <v>13</v>
      </c>
      <c r="D230" s="20"/>
      <c r="F230" s="24"/>
    </row>
    <row r="231" spans="1:6" ht="13.5" thickBot="1">
      <c r="A231" s="21" t="s">
        <v>1070</v>
      </c>
      <c r="B231" s="104" t="s">
        <v>616</v>
      </c>
      <c r="C231" s="19">
        <f>'4'!G19</f>
        <v>3</v>
      </c>
      <c r="D231" s="20"/>
      <c r="F231" s="24"/>
    </row>
    <row r="232" spans="1:6" ht="13.5" thickBot="1">
      <c r="A232" s="21" t="s">
        <v>1071</v>
      </c>
      <c r="B232" s="104" t="s">
        <v>647</v>
      </c>
      <c r="C232" s="19">
        <f>'4'!G20</f>
        <v>346</v>
      </c>
      <c r="D232" s="20"/>
      <c r="F232" s="24"/>
    </row>
    <row r="233" spans="1:6" ht="13.5" thickBot="1">
      <c r="A233" s="21" t="s">
        <v>1072</v>
      </c>
      <c r="B233" s="104" t="s">
        <v>617</v>
      </c>
      <c r="C233" s="19">
        <f>'4'!G21</f>
        <v>123</v>
      </c>
      <c r="D233" s="20"/>
      <c r="F233" s="24"/>
    </row>
    <row r="234" spans="1:6" ht="39" thickBot="1">
      <c r="A234" s="21" t="s">
        <v>1073</v>
      </c>
      <c r="B234" s="170" t="s">
        <v>812</v>
      </c>
      <c r="C234" s="19">
        <f>'3'!H10</f>
        <v>3</v>
      </c>
      <c r="D234" s="20"/>
      <c r="F234" s="24"/>
    </row>
    <row r="235" spans="1:6" ht="26.25" thickBot="1">
      <c r="A235" s="21" t="s">
        <v>1074</v>
      </c>
      <c r="B235" s="104" t="s">
        <v>589</v>
      </c>
      <c r="C235" s="19">
        <f>'3'!H11</f>
        <v>1</v>
      </c>
      <c r="D235" s="20"/>
      <c r="F235" s="24"/>
    </row>
    <row r="236" spans="1:6" ht="13.5" thickBot="1">
      <c r="A236" s="21" t="s">
        <v>1075</v>
      </c>
      <c r="B236" s="104" t="s">
        <v>594</v>
      </c>
      <c r="C236" s="19">
        <f>'3'!H12</f>
        <v>2</v>
      </c>
      <c r="D236" s="20"/>
      <c r="F236" s="24"/>
    </row>
    <row r="237" spans="1:6" ht="13.5" thickBot="1">
      <c r="A237" s="21" t="s">
        <v>1076</v>
      </c>
      <c r="B237" s="104" t="s">
        <v>595</v>
      </c>
      <c r="C237" s="19">
        <f>'3'!H13</f>
        <v>17</v>
      </c>
      <c r="D237" s="20"/>
      <c r="F237" s="24"/>
    </row>
    <row r="238" spans="1:6" ht="13.5" thickBot="1">
      <c r="A238" s="21" t="s">
        <v>1077</v>
      </c>
      <c r="B238" s="104" t="s">
        <v>619</v>
      </c>
      <c r="C238" s="19">
        <f>'3'!H14</f>
        <v>14</v>
      </c>
      <c r="D238" s="20"/>
      <c r="F238" s="24"/>
    </row>
    <row r="239" spans="1:6" ht="26.25" thickBot="1">
      <c r="A239" s="21" t="s">
        <v>1078</v>
      </c>
      <c r="B239" s="104" t="s">
        <v>596</v>
      </c>
      <c r="C239" s="19">
        <f>'3'!H15</f>
        <v>10</v>
      </c>
      <c r="D239" s="20"/>
      <c r="F239" s="24"/>
    </row>
    <row r="240" spans="1:6" ht="13.5" thickBot="1">
      <c r="A240" s="21" t="s">
        <v>1079</v>
      </c>
      <c r="B240" s="104" t="s">
        <v>725</v>
      </c>
      <c r="C240" s="19">
        <f>'3'!H16</f>
        <v>46</v>
      </c>
      <c r="D240" s="20"/>
      <c r="F240" s="24"/>
    </row>
    <row r="241" spans="1:6" ht="26.25" thickBot="1">
      <c r="A241" s="21" t="s">
        <v>1080</v>
      </c>
      <c r="B241" s="104" t="s">
        <v>597</v>
      </c>
      <c r="C241" s="19">
        <f>'3'!H17</f>
        <v>41</v>
      </c>
      <c r="D241" s="20"/>
      <c r="F241" s="24"/>
    </row>
    <row r="242" spans="1:6" ht="13.5" thickBot="1">
      <c r="A242" s="21" t="s">
        <v>1081</v>
      </c>
      <c r="B242" s="104" t="s">
        <v>598</v>
      </c>
      <c r="C242" s="19">
        <f>'3'!H18</f>
        <v>1</v>
      </c>
      <c r="D242" s="20"/>
      <c r="F242" s="24"/>
    </row>
    <row r="243" spans="1:6" ht="13.5" thickBot="1">
      <c r="A243" s="21" t="s">
        <v>1082</v>
      </c>
      <c r="B243" s="104" t="s">
        <v>652</v>
      </c>
      <c r="C243" s="19">
        <f>'3'!H19</f>
        <v>155</v>
      </c>
      <c r="D243" s="20"/>
      <c r="F243" s="24"/>
    </row>
    <row r="244" spans="1:6" ht="26.25" thickBot="1">
      <c r="A244" s="21" t="s">
        <v>1083</v>
      </c>
      <c r="B244" s="104" t="s">
        <v>599</v>
      </c>
      <c r="C244" s="19">
        <f>'3'!H20</f>
        <v>0</v>
      </c>
      <c r="D244" s="20"/>
      <c r="F244" s="24"/>
    </row>
    <row r="245" spans="1:6" ht="13.5" thickBot="1">
      <c r="A245" s="21" t="s">
        <v>1084</v>
      </c>
      <c r="B245" s="104" t="s">
        <v>600</v>
      </c>
      <c r="C245" s="19">
        <f>'3'!H21</f>
        <v>4</v>
      </c>
      <c r="D245" s="20"/>
      <c r="F245" s="24"/>
    </row>
    <row r="246" spans="1:6" ht="13.5" thickBot="1">
      <c r="A246" s="21" t="s">
        <v>1085</v>
      </c>
      <c r="B246" s="104" t="s">
        <v>601</v>
      </c>
      <c r="C246" s="19">
        <f>'3'!H22</f>
        <v>111</v>
      </c>
      <c r="D246" s="20"/>
      <c r="F246" s="24"/>
    </row>
    <row r="247" spans="1:6" ht="13.5" thickBot="1">
      <c r="A247" s="21" t="s">
        <v>1086</v>
      </c>
      <c r="B247" s="104" t="s">
        <v>653</v>
      </c>
      <c r="C247" s="19">
        <f>'3'!H24</f>
        <v>55</v>
      </c>
      <c r="D247" s="20"/>
      <c r="F247" s="24"/>
    </row>
    <row r="248" spans="1:6" ht="13.5" thickBot="1">
      <c r="A248" s="21" t="s">
        <v>1087</v>
      </c>
      <c r="B248" s="104" t="s">
        <v>602</v>
      </c>
      <c r="C248" s="19">
        <f>'3'!H25</f>
        <v>13</v>
      </c>
      <c r="D248" s="20"/>
      <c r="F248" s="24"/>
    </row>
    <row r="249" spans="1:6" ht="13.5" thickBot="1">
      <c r="A249" s="21" t="s">
        <v>1088</v>
      </c>
      <c r="B249" s="104" t="s">
        <v>654</v>
      </c>
      <c r="C249" s="19">
        <f>'3'!H26</f>
        <v>23</v>
      </c>
      <c r="D249" s="20"/>
      <c r="F249" s="24"/>
    </row>
    <row r="250" spans="1:6" ht="13.5" thickBot="1">
      <c r="A250" s="21" t="s">
        <v>1089</v>
      </c>
      <c r="B250" s="104" t="s">
        <v>603</v>
      </c>
      <c r="C250" s="19">
        <f>'3'!H27</f>
        <v>12</v>
      </c>
      <c r="D250" s="20"/>
      <c r="F250" s="24"/>
    </row>
    <row r="251" spans="1:6" ht="26.25" thickBot="1">
      <c r="A251" s="21" t="s">
        <v>1090</v>
      </c>
      <c r="B251" s="104" t="s">
        <v>766</v>
      </c>
      <c r="C251" s="19">
        <f>'3'!H28</f>
        <v>12</v>
      </c>
      <c r="D251" s="20"/>
      <c r="F251" s="24"/>
    </row>
    <row r="252" spans="1:6" ht="13.5" thickBot="1">
      <c r="A252" s="21" t="s">
        <v>1091</v>
      </c>
      <c r="B252" s="104" t="s">
        <v>655</v>
      </c>
      <c r="C252" s="19">
        <f>'4'!H6</f>
        <v>7</v>
      </c>
      <c r="D252" s="20"/>
      <c r="F252" s="24"/>
    </row>
    <row r="253" spans="1:6" ht="13.5" thickBot="1">
      <c r="A253" s="21" t="s">
        <v>1092</v>
      </c>
      <c r="B253" s="104" t="s">
        <v>604</v>
      </c>
      <c r="C253" s="19">
        <f>'4'!H7</f>
        <v>0</v>
      </c>
      <c r="D253" s="20"/>
      <c r="F253" s="24"/>
    </row>
    <row r="254" spans="1:6" ht="13.5" thickBot="1">
      <c r="A254" s="21" t="s">
        <v>1093</v>
      </c>
      <c r="B254" s="104" t="s">
        <v>656</v>
      </c>
      <c r="C254" s="19">
        <f>'4'!H8</f>
        <v>2</v>
      </c>
      <c r="D254" s="20"/>
      <c r="F254" s="24"/>
    </row>
    <row r="255" spans="1:6" ht="13.5" thickBot="1">
      <c r="A255" s="21" t="s">
        <v>1094</v>
      </c>
      <c r="B255" s="104" t="s">
        <v>605</v>
      </c>
      <c r="C255" s="19">
        <f>'4'!H9</f>
        <v>2</v>
      </c>
      <c r="D255" s="20"/>
      <c r="F255" s="24"/>
    </row>
    <row r="256" spans="1:6" ht="13.5" thickBot="1">
      <c r="A256" s="21" t="s">
        <v>1095</v>
      </c>
      <c r="B256" s="104" t="s">
        <v>657</v>
      </c>
      <c r="C256" s="19">
        <f>'4'!H10</f>
        <v>4</v>
      </c>
      <c r="D256" s="20"/>
      <c r="F256" s="24"/>
    </row>
    <row r="257" spans="1:6" ht="26.25" thickBot="1">
      <c r="A257" s="21" t="s">
        <v>1096</v>
      </c>
      <c r="B257" s="104" t="s">
        <v>606</v>
      </c>
      <c r="C257" s="19">
        <f>'4'!H11</f>
        <v>0</v>
      </c>
      <c r="D257" s="20"/>
      <c r="F257" s="24"/>
    </row>
    <row r="258" spans="1:6" ht="13.5" thickBot="1">
      <c r="A258" s="21" t="s">
        <v>1097</v>
      </c>
      <c r="B258" s="104" t="s">
        <v>726</v>
      </c>
      <c r="C258" s="19">
        <f>'4'!H12</f>
        <v>0</v>
      </c>
      <c r="D258" s="20"/>
      <c r="F258" s="24"/>
    </row>
    <row r="259" spans="1:6" ht="13.5" thickBot="1">
      <c r="A259" s="21" t="s">
        <v>1098</v>
      </c>
      <c r="B259" s="104" t="s">
        <v>612</v>
      </c>
      <c r="C259" s="19">
        <f>'4'!H13</f>
        <v>5</v>
      </c>
      <c r="D259" s="20"/>
      <c r="F259" s="24"/>
    </row>
    <row r="260" spans="1:6" ht="16.5" customHeight="1" thickBot="1">
      <c r="A260" s="21" t="s">
        <v>1099</v>
      </c>
      <c r="B260" s="104" t="s">
        <v>658</v>
      </c>
      <c r="C260" s="19">
        <f>'4'!H14</f>
        <v>56</v>
      </c>
      <c r="D260" s="20"/>
      <c r="F260" s="24"/>
    </row>
    <row r="261" spans="1:6" ht="13.5" thickBot="1">
      <c r="A261" s="21" t="s">
        <v>1100</v>
      </c>
      <c r="B261" s="104" t="s">
        <v>659</v>
      </c>
      <c r="C261" s="19">
        <f>'4'!H15</f>
        <v>6</v>
      </c>
      <c r="D261" s="20"/>
      <c r="F261" s="24"/>
    </row>
    <row r="262" spans="1:6" ht="13.5" thickBot="1">
      <c r="A262" s="21" t="s">
        <v>1101</v>
      </c>
      <c r="B262" s="104" t="s">
        <v>613</v>
      </c>
      <c r="C262" s="19">
        <f>'4'!H16</f>
        <v>48</v>
      </c>
      <c r="D262" s="20"/>
      <c r="F262" s="24"/>
    </row>
    <row r="263" spans="1:6" ht="26.25" thickBot="1">
      <c r="A263" s="21" t="s">
        <v>1102</v>
      </c>
      <c r="B263" s="104" t="s">
        <v>614</v>
      </c>
      <c r="C263" s="19">
        <f>'4'!H17</f>
        <v>17</v>
      </c>
      <c r="D263" s="20"/>
      <c r="F263" s="24"/>
    </row>
    <row r="264" spans="1:6" ht="27" customHeight="1" thickBot="1">
      <c r="A264" s="21" t="s">
        <v>1103</v>
      </c>
      <c r="B264" s="104" t="s">
        <v>615</v>
      </c>
      <c r="C264" s="19">
        <f>'4'!H18</f>
        <v>10</v>
      </c>
      <c r="D264" s="20"/>
      <c r="F264" s="24"/>
    </row>
    <row r="265" spans="1:6" ht="13.5" thickBot="1">
      <c r="A265" s="21" t="s">
        <v>1104</v>
      </c>
      <c r="B265" s="104" t="s">
        <v>616</v>
      </c>
      <c r="C265" s="19">
        <f>'4'!H19</f>
        <v>20</v>
      </c>
      <c r="D265" s="20"/>
      <c r="F265" s="24"/>
    </row>
    <row r="266" spans="1:6" ht="13.5" thickBot="1">
      <c r="A266" s="21" t="s">
        <v>1105</v>
      </c>
      <c r="B266" s="104" t="s">
        <v>647</v>
      </c>
      <c r="C266" s="19">
        <f>'4'!H20</f>
        <v>469</v>
      </c>
      <c r="D266" s="20"/>
      <c r="F266" s="24"/>
    </row>
    <row r="267" spans="1:6" ht="13.5" thickBot="1">
      <c r="A267" s="21" t="s">
        <v>1106</v>
      </c>
      <c r="B267" s="104" t="s">
        <v>617</v>
      </c>
      <c r="C267" s="19">
        <f>'4'!H21</f>
        <v>184</v>
      </c>
      <c r="D267" s="20"/>
      <c r="F267" s="24"/>
    </row>
    <row r="268" spans="1:6" ht="51.75" thickBot="1">
      <c r="A268" s="21" t="s">
        <v>1107</v>
      </c>
      <c r="B268" s="170" t="s">
        <v>813</v>
      </c>
      <c r="C268" s="19">
        <f>'3'!I10</f>
        <v>2</v>
      </c>
      <c r="D268" s="20"/>
      <c r="F268" s="24"/>
    </row>
    <row r="269" spans="1:6" ht="26.25" thickBot="1">
      <c r="A269" s="21" t="s">
        <v>1108</v>
      </c>
      <c r="B269" s="104" t="s">
        <v>589</v>
      </c>
      <c r="C269" s="19">
        <f>'3'!I11</f>
        <v>0</v>
      </c>
      <c r="D269" s="20"/>
      <c r="F269" s="24"/>
    </row>
    <row r="270" spans="1:6" ht="13.5" thickBot="1">
      <c r="A270" s="21" t="s">
        <v>1109</v>
      </c>
      <c r="B270" s="104" t="s">
        <v>594</v>
      </c>
      <c r="C270" s="19">
        <f>'3'!I12</f>
        <v>2</v>
      </c>
      <c r="D270" s="20"/>
      <c r="F270" s="24"/>
    </row>
    <row r="271" spans="1:6" ht="13.5" thickBot="1">
      <c r="A271" s="21" t="s">
        <v>1110</v>
      </c>
      <c r="B271" s="104" t="s">
        <v>595</v>
      </c>
      <c r="C271" s="19">
        <f>'3'!I13</f>
        <v>5</v>
      </c>
      <c r="D271" s="20"/>
      <c r="F271" s="24"/>
    </row>
    <row r="272" spans="1:6" ht="13.5" thickBot="1">
      <c r="A272" s="21" t="s">
        <v>1111</v>
      </c>
      <c r="B272" s="104" t="s">
        <v>619</v>
      </c>
      <c r="C272" s="19">
        <f>'3'!I14</f>
        <v>5</v>
      </c>
      <c r="D272" s="20"/>
      <c r="F272" s="24"/>
    </row>
    <row r="273" spans="1:6" ht="26.25" thickBot="1">
      <c r="A273" s="21" t="s">
        <v>1112</v>
      </c>
      <c r="B273" s="104" t="s">
        <v>596</v>
      </c>
      <c r="C273" s="19">
        <f>'3'!I15</f>
        <v>2</v>
      </c>
      <c r="D273" s="20"/>
      <c r="F273" s="24"/>
    </row>
    <row r="274" spans="1:6" ht="13.5" thickBot="1">
      <c r="A274" s="21" t="s">
        <v>1113</v>
      </c>
      <c r="B274" s="104" t="s">
        <v>725</v>
      </c>
      <c r="C274" s="19">
        <f>'3'!I16</f>
        <v>2</v>
      </c>
      <c r="D274" s="20"/>
      <c r="F274" s="24"/>
    </row>
    <row r="275" spans="1:6" ht="26.25" thickBot="1">
      <c r="A275" s="21" t="s">
        <v>1114</v>
      </c>
      <c r="B275" s="104" t="s">
        <v>597</v>
      </c>
      <c r="C275" s="19">
        <f>'3'!I17</f>
        <v>2</v>
      </c>
      <c r="D275" s="20"/>
      <c r="F275" s="24"/>
    </row>
    <row r="276" spans="1:6" ht="13.5" thickBot="1">
      <c r="A276" s="21" t="s">
        <v>1115</v>
      </c>
      <c r="B276" s="104" t="s">
        <v>598</v>
      </c>
      <c r="C276" s="19">
        <f>'3'!I18</f>
        <v>0</v>
      </c>
      <c r="D276" s="20"/>
      <c r="F276" s="24"/>
    </row>
    <row r="277" spans="1:6" ht="13.5" thickBot="1">
      <c r="A277" s="21" t="s">
        <v>1116</v>
      </c>
      <c r="B277" s="104" t="s">
        <v>652</v>
      </c>
      <c r="C277" s="19">
        <f>'3'!I19</f>
        <v>7</v>
      </c>
      <c r="D277" s="20"/>
      <c r="F277" s="24"/>
    </row>
    <row r="278" spans="1:6" ht="26.25" thickBot="1">
      <c r="A278" s="21" t="s">
        <v>1117</v>
      </c>
      <c r="B278" s="104" t="s">
        <v>599</v>
      </c>
      <c r="C278" s="19">
        <f>'3'!I20</f>
        <v>0</v>
      </c>
      <c r="D278" s="20"/>
      <c r="F278" s="24"/>
    </row>
    <row r="279" spans="1:6" ht="13.5" thickBot="1">
      <c r="A279" s="21" t="s">
        <v>1118</v>
      </c>
      <c r="B279" s="104" t="s">
        <v>600</v>
      </c>
      <c r="C279" s="19">
        <f>'3'!I21</f>
        <v>1</v>
      </c>
      <c r="D279" s="20"/>
      <c r="F279" s="24"/>
    </row>
    <row r="280" spans="1:6" ht="13.5" thickBot="1">
      <c r="A280" s="21" t="s">
        <v>1119</v>
      </c>
      <c r="B280" s="104" t="s">
        <v>601</v>
      </c>
      <c r="C280" s="19">
        <f>'3'!I22</f>
        <v>4</v>
      </c>
      <c r="D280" s="20"/>
      <c r="F280" s="24"/>
    </row>
    <row r="281" spans="1:6" ht="13.5" thickBot="1">
      <c r="A281" s="21" t="s">
        <v>1120</v>
      </c>
      <c r="B281" s="104" t="s">
        <v>653</v>
      </c>
      <c r="C281" s="19">
        <f>'3'!I24</f>
        <v>5</v>
      </c>
      <c r="D281" s="20"/>
      <c r="F281" s="24"/>
    </row>
    <row r="282" spans="1:6" ht="13.5" thickBot="1">
      <c r="A282" s="21" t="s">
        <v>1121</v>
      </c>
      <c r="B282" s="104" t="s">
        <v>602</v>
      </c>
      <c r="C282" s="19">
        <f>'3'!I25</f>
        <v>0</v>
      </c>
      <c r="D282" s="20"/>
      <c r="F282" s="24"/>
    </row>
    <row r="283" spans="1:6" ht="13.5" thickBot="1">
      <c r="A283" s="21" t="s">
        <v>1122</v>
      </c>
      <c r="B283" s="104" t="s">
        <v>654</v>
      </c>
      <c r="C283" s="19">
        <f>'3'!I26</f>
        <v>3</v>
      </c>
      <c r="D283" s="20"/>
      <c r="F283" s="24"/>
    </row>
    <row r="284" spans="1:6" ht="13.5" thickBot="1">
      <c r="A284" s="21" t="s">
        <v>1123</v>
      </c>
      <c r="B284" s="104" t="s">
        <v>603</v>
      </c>
      <c r="C284" s="19">
        <f>'3'!I27</f>
        <v>0</v>
      </c>
      <c r="D284" s="20"/>
      <c r="F284" s="24"/>
    </row>
    <row r="285" spans="1:6" ht="26.25" thickBot="1">
      <c r="A285" s="21" t="s">
        <v>1124</v>
      </c>
      <c r="B285" s="104" t="s">
        <v>766</v>
      </c>
      <c r="C285" s="19">
        <f>'3'!I28</f>
        <v>0</v>
      </c>
      <c r="D285" s="20"/>
      <c r="F285" s="24"/>
    </row>
    <row r="286" spans="1:6" ht="13.5" thickBot="1">
      <c r="A286" s="21" t="s">
        <v>1125</v>
      </c>
      <c r="B286" s="104" t="s">
        <v>655</v>
      </c>
      <c r="C286" s="19">
        <f>'4'!I6</f>
        <v>0</v>
      </c>
      <c r="D286" s="20"/>
      <c r="F286" s="24"/>
    </row>
    <row r="287" spans="1:6" ht="13.5" thickBot="1">
      <c r="A287" s="21" t="s">
        <v>1126</v>
      </c>
      <c r="B287" s="104" t="s">
        <v>604</v>
      </c>
      <c r="C287" s="19">
        <f>'4'!I7</f>
        <v>0</v>
      </c>
      <c r="D287" s="20"/>
      <c r="F287" s="24"/>
    </row>
    <row r="288" spans="1:6" ht="13.5" thickBot="1">
      <c r="A288" s="21" t="s">
        <v>1127</v>
      </c>
      <c r="B288" s="104" t="s">
        <v>656</v>
      </c>
      <c r="C288" s="19">
        <f>'4'!I8</f>
        <v>0</v>
      </c>
      <c r="D288" s="20"/>
      <c r="F288" s="24"/>
    </row>
    <row r="289" spans="1:6" ht="13.5" thickBot="1">
      <c r="A289" s="21" t="s">
        <v>1128</v>
      </c>
      <c r="B289" s="104" t="s">
        <v>605</v>
      </c>
      <c r="C289" s="19">
        <f>'4'!I9</f>
        <v>0</v>
      </c>
      <c r="D289" s="20"/>
      <c r="F289" s="24"/>
    </row>
    <row r="290" spans="1:6" ht="13.5" thickBot="1">
      <c r="A290" s="21" t="s">
        <v>1129</v>
      </c>
      <c r="B290" s="104" t="s">
        <v>657</v>
      </c>
      <c r="C290" s="19">
        <f>'4'!I10</f>
        <v>4</v>
      </c>
      <c r="D290" s="20"/>
      <c r="F290" s="24"/>
    </row>
    <row r="291" spans="1:6" ht="26.25" thickBot="1">
      <c r="A291" s="21" t="s">
        <v>1130</v>
      </c>
      <c r="B291" s="104" t="s">
        <v>606</v>
      </c>
      <c r="C291" s="19">
        <f>'4'!I11</f>
        <v>1</v>
      </c>
      <c r="D291" s="20"/>
      <c r="F291" s="24"/>
    </row>
    <row r="292" spans="1:6" ht="13.5" thickBot="1">
      <c r="A292" s="21" t="s">
        <v>1131</v>
      </c>
      <c r="B292" s="104" t="s">
        <v>726</v>
      </c>
      <c r="C292" s="19">
        <f>'4'!I12</f>
        <v>0</v>
      </c>
      <c r="D292" s="20"/>
      <c r="F292" s="24"/>
    </row>
    <row r="293" spans="1:6" ht="13.5" thickBot="1">
      <c r="A293" s="21" t="s">
        <v>1132</v>
      </c>
      <c r="B293" s="104" t="s">
        <v>612</v>
      </c>
      <c r="C293" s="19">
        <f>'4'!I13</f>
        <v>1</v>
      </c>
      <c r="D293" s="20"/>
      <c r="F293" s="24"/>
    </row>
    <row r="294" spans="1:6" ht="15.75" customHeight="1" thickBot="1">
      <c r="A294" s="21" t="s">
        <v>1133</v>
      </c>
      <c r="B294" s="104" t="s">
        <v>658</v>
      </c>
      <c r="C294" s="19">
        <f>'4'!I14</f>
        <v>5</v>
      </c>
      <c r="D294" s="20"/>
      <c r="F294" s="24"/>
    </row>
    <row r="295" spans="1:6" ht="13.5" thickBot="1">
      <c r="A295" s="21" t="s">
        <v>1134</v>
      </c>
      <c r="B295" s="104" t="s">
        <v>659</v>
      </c>
      <c r="C295" s="19">
        <f>'4'!I15</f>
        <v>2</v>
      </c>
      <c r="D295" s="20"/>
      <c r="F295" s="24"/>
    </row>
    <row r="296" spans="1:6" ht="13.5" thickBot="1">
      <c r="A296" s="21" t="s">
        <v>1135</v>
      </c>
      <c r="B296" s="104" t="s">
        <v>613</v>
      </c>
      <c r="C296" s="19">
        <f>'4'!I16</f>
        <v>6</v>
      </c>
      <c r="D296" s="20"/>
      <c r="F296" s="24"/>
    </row>
    <row r="297" spans="1:6" ht="26.25" thickBot="1">
      <c r="A297" s="21" t="s">
        <v>1136</v>
      </c>
      <c r="B297" s="104" t="s">
        <v>614</v>
      </c>
      <c r="C297" s="19">
        <f>'4'!I17</f>
        <v>2</v>
      </c>
      <c r="D297" s="20"/>
      <c r="F297" s="24"/>
    </row>
    <row r="298" spans="1:6" ht="26.25" customHeight="1" thickBot="1">
      <c r="A298" s="21" t="s">
        <v>1137</v>
      </c>
      <c r="B298" s="104" t="s">
        <v>615</v>
      </c>
      <c r="C298" s="19">
        <f>'4'!I18</f>
        <v>2</v>
      </c>
      <c r="D298" s="20"/>
      <c r="F298" s="24"/>
    </row>
    <row r="299" spans="1:6" ht="13.5" thickBot="1">
      <c r="A299" s="21" t="s">
        <v>1138</v>
      </c>
      <c r="B299" s="104" t="s">
        <v>616</v>
      </c>
      <c r="C299" s="19">
        <f>'4'!I19</f>
        <v>2</v>
      </c>
      <c r="D299" s="20"/>
      <c r="F299" s="24"/>
    </row>
    <row r="300" spans="1:6" ht="13.5" thickBot="1">
      <c r="A300" s="21" t="s">
        <v>1139</v>
      </c>
      <c r="B300" s="104" t="s">
        <v>647</v>
      </c>
      <c r="C300" s="19">
        <f>'4'!I20</f>
        <v>46</v>
      </c>
      <c r="D300" s="20"/>
      <c r="F300" s="24"/>
    </row>
    <row r="301" spans="1:6" ht="13.5" thickBot="1">
      <c r="A301" s="21" t="s">
        <v>1140</v>
      </c>
      <c r="B301" s="104" t="s">
        <v>617</v>
      </c>
      <c r="C301" s="19">
        <f>'4'!I21</f>
        <v>46</v>
      </c>
      <c r="D301" s="20"/>
      <c r="F301" s="24"/>
    </row>
    <row r="302" spans="1:6" ht="51.75" thickBot="1">
      <c r="A302" s="21" t="s">
        <v>1141</v>
      </c>
      <c r="B302" s="170" t="s">
        <v>814</v>
      </c>
      <c r="C302" s="19">
        <f>'3'!J10</f>
        <v>0</v>
      </c>
      <c r="D302" s="20"/>
      <c r="F302" s="24"/>
    </row>
    <row r="303" spans="1:6" ht="26.25" thickBot="1">
      <c r="A303" s="21" t="s">
        <v>1142</v>
      </c>
      <c r="B303" s="104" t="s">
        <v>589</v>
      </c>
      <c r="C303" s="19">
        <f>'3'!J11</f>
        <v>0</v>
      </c>
      <c r="D303" s="20"/>
      <c r="F303" s="24"/>
    </row>
    <row r="304" spans="1:6" ht="13.5" thickBot="1">
      <c r="A304" s="21" t="s">
        <v>1143</v>
      </c>
      <c r="B304" s="104" t="s">
        <v>594</v>
      </c>
      <c r="C304" s="19">
        <f>'3'!J12</f>
        <v>0</v>
      </c>
      <c r="D304" s="20"/>
      <c r="F304" s="24"/>
    </row>
    <row r="305" spans="1:6" ht="13.5" thickBot="1">
      <c r="A305" s="21" t="s">
        <v>1144</v>
      </c>
      <c r="B305" s="104" t="s">
        <v>595</v>
      </c>
      <c r="C305" s="19">
        <f>'3'!J13</f>
        <v>6</v>
      </c>
      <c r="D305" s="20"/>
      <c r="F305" s="24"/>
    </row>
    <row r="306" spans="1:6" ht="13.5" thickBot="1">
      <c r="A306" s="21" t="s">
        <v>1145</v>
      </c>
      <c r="B306" s="104" t="s">
        <v>619</v>
      </c>
      <c r="C306" s="19">
        <f>'3'!J14</f>
        <v>3</v>
      </c>
      <c r="D306" s="20"/>
      <c r="F306" s="24"/>
    </row>
    <row r="307" spans="1:6" ht="26.25" thickBot="1">
      <c r="A307" s="21" t="s">
        <v>1146</v>
      </c>
      <c r="B307" s="104" t="s">
        <v>596</v>
      </c>
      <c r="C307" s="19">
        <f>'3'!J15</f>
        <v>1</v>
      </c>
      <c r="D307" s="20"/>
      <c r="F307" s="24"/>
    </row>
    <row r="308" spans="1:6" ht="13.5" thickBot="1">
      <c r="A308" s="21" t="s">
        <v>1147</v>
      </c>
      <c r="B308" s="104" t="s">
        <v>725</v>
      </c>
      <c r="C308" s="19">
        <f>'3'!J16</f>
        <v>6</v>
      </c>
      <c r="D308" s="20"/>
      <c r="F308" s="24"/>
    </row>
    <row r="309" spans="1:6" ht="26.25" thickBot="1">
      <c r="A309" s="21" t="s">
        <v>1148</v>
      </c>
      <c r="B309" s="104" t="s">
        <v>597</v>
      </c>
      <c r="C309" s="19">
        <f>'3'!J17</f>
        <v>4</v>
      </c>
      <c r="D309" s="20"/>
      <c r="F309" s="24"/>
    </row>
    <row r="310" spans="1:6" ht="13.5" thickBot="1">
      <c r="A310" s="21" t="s">
        <v>1149</v>
      </c>
      <c r="B310" s="104" t="s">
        <v>598</v>
      </c>
      <c r="C310" s="19">
        <f>'3'!J18</f>
        <v>1</v>
      </c>
      <c r="D310" s="20"/>
      <c r="F310" s="24"/>
    </row>
    <row r="311" spans="1:6" ht="13.5" thickBot="1">
      <c r="A311" s="21" t="s">
        <v>1150</v>
      </c>
      <c r="B311" s="104" t="s">
        <v>652</v>
      </c>
      <c r="C311" s="19">
        <f>'3'!J19</f>
        <v>14</v>
      </c>
      <c r="D311" s="20"/>
      <c r="F311" s="24"/>
    </row>
    <row r="312" spans="1:6" ht="26.25" thickBot="1">
      <c r="A312" s="21" t="s">
        <v>1151</v>
      </c>
      <c r="B312" s="104" t="s">
        <v>599</v>
      </c>
      <c r="C312" s="19">
        <f>'3'!J20</f>
        <v>1</v>
      </c>
      <c r="D312" s="20"/>
      <c r="F312" s="24"/>
    </row>
    <row r="313" spans="1:6" ht="13.5" thickBot="1">
      <c r="A313" s="21" t="s">
        <v>1152</v>
      </c>
      <c r="B313" s="104" t="s">
        <v>600</v>
      </c>
      <c r="C313" s="19">
        <f>'3'!J21</f>
        <v>0</v>
      </c>
      <c r="D313" s="20"/>
      <c r="F313" s="24"/>
    </row>
    <row r="314" spans="1:6" ht="13.5" thickBot="1">
      <c r="A314" s="21" t="s">
        <v>1153</v>
      </c>
      <c r="B314" s="104" t="s">
        <v>601</v>
      </c>
      <c r="C314" s="19">
        <f>'3'!J22</f>
        <v>9</v>
      </c>
      <c r="D314" s="20"/>
      <c r="F314" s="24"/>
    </row>
    <row r="315" spans="1:6" ht="13.5" thickBot="1">
      <c r="A315" s="21" t="s">
        <v>1154</v>
      </c>
      <c r="B315" s="104" t="s">
        <v>653</v>
      </c>
      <c r="C315" s="19">
        <f>'3'!J24</f>
        <v>4</v>
      </c>
      <c r="D315" s="20"/>
      <c r="F315" s="24"/>
    </row>
    <row r="316" spans="1:6" ht="13.5" thickBot="1">
      <c r="A316" s="21" t="s">
        <v>1155</v>
      </c>
      <c r="B316" s="104" t="s">
        <v>602</v>
      </c>
      <c r="C316" s="19">
        <f>'3'!J25</f>
        <v>0</v>
      </c>
      <c r="D316" s="20"/>
      <c r="F316" s="24"/>
    </row>
    <row r="317" spans="1:6" ht="13.5" thickBot="1">
      <c r="A317" s="21" t="s">
        <v>1156</v>
      </c>
      <c r="B317" s="104" t="s">
        <v>654</v>
      </c>
      <c r="C317" s="19">
        <f>'3'!J26</f>
        <v>2</v>
      </c>
      <c r="D317" s="20"/>
      <c r="F317" s="24"/>
    </row>
    <row r="318" spans="1:6" ht="13.5" thickBot="1">
      <c r="A318" s="21" t="s">
        <v>1157</v>
      </c>
      <c r="B318" s="104" t="s">
        <v>603</v>
      </c>
      <c r="C318" s="19">
        <f>'3'!J27</f>
        <v>0</v>
      </c>
      <c r="D318" s="20"/>
      <c r="F318" s="24"/>
    </row>
    <row r="319" spans="1:6" ht="26.25" thickBot="1">
      <c r="A319" s="21" t="s">
        <v>1158</v>
      </c>
      <c r="B319" s="104" t="s">
        <v>766</v>
      </c>
      <c r="C319" s="19">
        <f>'3'!J28</f>
        <v>0</v>
      </c>
      <c r="D319" s="20"/>
      <c r="F319" s="24"/>
    </row>
    <row r="320" spans="1:6" ht="13.5" thickBot="1">
      <c r="A320" s="21" t="s">
        <v>1159</v>
      </c>
      <c r="B320" s="104" t="s">
        <v>655</v>
      </c>
      <c r="C320" s="19">
        <f>'4'!J6</f>
        <v>0</v>
      </c>
      <c r="D320" s="20"/>
      <c r="F320" s="24"/>
    </row>
    <row r="321" spans="1:6" ht="13.5" thickBot="1">
      <c r="A321" s="21" t="s">
        <v>1160</v>
      </c>
      <c r="B321" s="104" t="s">
        <v>604</v>
      </c>
      <c r="C321" s="19">
        <f>'4'!J7</f>
        <v>0</v>
      </c>
      <c r="D321" s="20"/>
      <c r="F321" s="24"/>
    </row>
    <row r="322" spans="1:6" ht="13.5" thickBot="1">
      <c r="A322" s="21" t="s">
        <v>1161</v>
      </c>
      <c r="B322" s="104" t="s">
        <v>656</v>
      </c>
      <c r="C322" s="19">
        <f>'4'!J8</f>
        <v>1</v>
      </c>
      <c r="D322" s="20"/>
      <c r="F322" s="24"/>
    </row>
    <row r="323" spans="1:6" ht="13.5" thickBot="1">
      <c r="A323" s="21" t="s">
        <v>1162</v>
      </c>
      <c r="B323" s="104" t="s">
        <v>605</v>
      </c>
      <c r="C323" s="19">
        <f>'4'!J9</f>
        <v>0</v>
      </c>
      <c r="D323" s="20"/>
      <c r="F323" s="24"/>
    </row>
    <row r="324" spans="1:6" ht="13.5" thickBot="1">
      <c r="A324" s="21" t="s">
        <v>1163</v>
      </c>
      <c r="B324" s="104" t="s">
        <v>657</v>
      </c>
      <c r="C324" s="19">
        <f>'4'!J10</f>
        <v>0</v>
      </c>
      <c r="D324" s="20"/>
      <c r="F324" s="24"/>
    </row>
    <row r="325" spans="1:6" ht="26.25" thickBot="1">
      <c r="A325" s="21" t="s">
        <v>1164</v>
      </c>
      <c r="B325" s="104" t="s">
        <v>606</v>
      </c>
      <c r="C325" s="19">
        <f>'4'!J11</f>
        <v>0</v>
      </c>
      <c r="D325" s="20"/>
      <c r="F325" s="24"/>
    </row>
    <row r="326" spans="1:6" ht="13.5" thickBot="1">
      <c r="A326" s="21" t="s">
        <v>1165</v>
      </c>
      <c r="B326" s="104" t="s">
        <v>726</v>
      </c>
      <c r="C326" s="19">
        <f>'4'!J12</f>
        <v>0</v>
      </c>
      <c r="D326" s="20"/>
      <c r="F326" s="24"/>
    </row>
    <row r="327" spans="1:6" ht="13.5" thickBot="1">
      <c r="A327" s="21" t="s">
        <v>1166</v>
      </c>
      <c r="B327" s="104" t="s">
        <v>612</v>
      </c>
      <c r="C327" s="19">
        <f>'4'!J13</f>
        <v>1</v>
      </c>
      <c r="D327" s="20"/>
      <c r="F327" s="24"/>
    </row>
    <row r="328" spans="1:6" ht="15.75" customHeight="1" thickBot="1">
      <c r="A328" s="21" t="s">
        <v>1167</v>
      </c>
      <c r="B328" s="104" t="s">
        <v>658</v>
      </c>
      <c r="C328" s="19">
        <f>'4'!J14</f>
        <v>3</v>
      </c>
      <c r="D328" s="20"/>
      <c r="F328" s="24"/>
    </row>
    <row r="329" spans="1:6" ht="13.5" thickBot="1">
      <c r="A329" s="21" t="s">
        <v>1168</v>
      </c>
      <c r="B329" s="104" t="s">
        <v>659</v>
      </c>
      <c r="C329" s="19">
        <f>'4'!J15</f>
        <v>1</v>
      </c>
      <c r="D329" s="20"/>
      <c r="F329" s="24"/>
    </row>
    <row r="330" spans="1:6" ht="13.5" thickBot="1">
      <c r="A330" s="21" t="s">
        <v>1169</v>
      </c>
      <c r="B330" s="104" t="s">
        <v>613</v>
      </c>
      <c r="C330" s="19">
        <f>'4'!J16</f>
        <v>6</v>
      </c>
      <c r="D330" s="20"/>
      <c r="F330" s="24"/>
    </row>
    <row r="331" spans="1:6" ht="26.25" thickBot="1">
      <c r="A331" s="21" t="s">
        <v>1170</v>
      </c>
      <c r="B331" s="104" t="s">
        <v>614</v>
      </c>
      <c r="C331" s="19">
        <f>'4'!J17</f>
        <v>2</v>
      </c>
      <c r="D331" s="20"/>
      <c r="F331" s="24"/>
    </row>
    <row r="332" spans="1:6" ht="27" customHeight="1" thickBot="1">
      <c r="A332" s="21" t="s">
        <v>1171</v>
      </c>
      <c r="B332" s="104" t="s">
        <v>615</v>
      </c>
      <c r="C332" s="19">
        <f>'4'!J18</f>
        <v>2</v>
      </c>
      <c r="D332" s="20"/>
      <c r="F332" s="24"/>
    </row>
    <row r="333" spans="1:6" ht="13.5" thickBot="1">
      <c r="A333" s="21" t="s">
        <v>1172</v>
      </c>
      <c r="B333" s="104" t="s">
        <v>616</v>
      </c>
      <c r="C333" s="19">
        <f>'4'!J19</f>
        <v>4</v>
      </c>
      <c r="D333" s="20"/>
      <c r="F333" s="24"/>
    </row>
    <row r="334" spans="1:6" ht="13.5" thickBot="1">
      <c r="A334" s="21" t="s">
        <v>1173</v>
      </c>
      <c r="B334" s="104" t="s">
        <v>647</v>
      </c>
      <c r="C334" s="19">
        <f>'4'!J20</f>
        <v>49</v>
      </c>
      <c r="D334" s="20"/>
      <c r="F334" s="24"/>
    </row>
    <row r="335" spans="1:6" ht="13.5" thickBot="1">
      <c r="A335" s="21" t="s">
        <v>1174</v>
      </c>
      <c r="B335" s="104" t="s">
        <v>617</v>
      </c>
      <c r="C335" s="19" t="str">
        <f>'4'!J21</f>
        <v>X</v>
      </c>
      <c r="D335" s="20"/>
      <c r="F335" s="24"/>
    </row>
    <row r="336" spans="1:6" ht="39" thickBot="1">
      <c r="A336" s="21" t="s">
        <v>1175</v>
      </c>
      <c r="B336" s="170" t="s">
        <v>815</v>
      </c>
      <c r="C336" s="19">
        <f>'3'!K10</f>
        <v>6</v>
      </c>
      <c r="D336" s="20"/>
      <c r="F336" s="24"/>
    </row>
    <row r="337" spans="1:6" ht="26.25" thickBot="1">
      <c r="A337" s="21" t="s">
        <v>1176</v>
      </c>
      <c r="B337" s="104" t="s">
        <v>589</v>
      </c>
      <c r="C337" s="19">
        <f>'3'!K11</f>
        <v>1</v>
      </c>
      <c r="D337" s="20"/>
      <c r="F337" s="24"/>
    </row>
    <row r="338" spans="1:6" ht="13.5" thickBot="1">
      <c r="A338" s="21" t="s">
        <v>1177</v>
      </c>
      <c r="B338" s="104" t="s">
        <v>594</v>
      </c>
      <c r="C338" s="19">
        <f>'3'!K12</f>
        <v>5</v>
      </c>
      <c r="D338" s="20"/>
      <c r="F338" s="24"/>
    </row>
    <row r="339" spans="1:6" ht="13.5" thickBot="1">
      <c r="A339" s="21" t="s">
        <v>1178</v>
      </c>
      <c r="B339" s="104" t="s">
        <v>595</v>
      </c>
      <c r="C339" s="19">
        <f>'3'!K13</f>
        <v>59</v>
      </c>
      <c r="D339" s="20"/>
      <c r="F339" s="24"/>
    </row>
    <row r="340" spans="1:6" ht="13.5" thickBot="1">
      <c r="A340" s="21" t="s">
        <v>1179</v>
      </c>
      <c r="B340" s="104" t="s">
        <v>619</v>
      </c>
      <c r="C340" s="19">
        <f>'3'!K14</f>
        <v>55</v>
      </c>
      <c r="D340" s="20"/>
      <c r="F340" s="24"/>
    </row>
    <row r="341" spans="1:6" ht="26.25" thickBot="1">
      <c r="A341" s="21" t="s">
        <v>1180</v>
      </c>
      <c r="B341" s="104" t="s">
        <v>596</v>
      </c>
      <c r="C341" s="19">
        <f>'3'!K15</f>
        <v>20</v>
      </c>
      <c r="D341" s="20"/>
      <c r="F341" s="24"/>
    </row>
    <row r="342" spans="1:6" ht="13.5" thickBot="1">
      <c r="A342" s="21" t="s">
        <v>1181</v>
      </c>
      <c r="B342" s="104" t="s">
        <v>725</v>
      </c>
      <c r="C342" s="19">
        <f>'3'!K16</f>
        <v>6</v>
      </c>
      <c r="D342" s="20"/>
      <c r="F342" s="24"/>
    </row>
    <row r="343" spans="1:6" ht="26.25" thickBot="1">
      <c r="A343" s="21" t="s">
        <v>1182</v>
      </c>
      <c r="B343" s="104" t="s">
        <v>597</v>
      </c>
      <c r="C343" s="19">
        <f>'3'!K17</f>
        <v>2</v>
      </c>
      <c r="D343" s="20"/>
      <c r="F343" s="24"/>
    </row>
    <row r="344" spans="1:6" ht="13.5" thickBot="1">
      <c r="A344" s="21" t="s">
        <v>1183</v>
      </c>
      <c r="B344" s="104" t="s">
        <v>598</v>
      </c>
      <c r="C344" s="19">
        <f>'3'!K18</f>
        <v>1</v>
      </c>
      <c r="D344" s="20"/>
      <c r="F344" s="24"/>
    </row>
    <row r="345" spans="1:6" ht="13.5" thickBot="1">
      <c r="A345" s="21" t="s">
        <v>1184</v>
      </c>
      <c r="B345" s="104" t="s">
        <v>652</v>
      </c>
      <c r="C345" s="19">
        <f>'3'!K19</f>
        <v>143</v>
      </c>
      <c r="D345" s="20"/>
      <c r="F345" s="24"/>
    </row>
    <row r="346" spans="1:6" ht="26.25" thickBot="1">
      <c r="A346" s="21" t="s">
        <v>1185</v>
      </c>
      <c r="B346" s="104" t="s">
        <v>599</v>
      </c>
      <c r="C346" s="19">
        <f>'3'!K20</f>
        <v>0</v>
      </c>
      <c r="D346" s="20"/>
      <c r="F346" s="24"/>
    </row>
    <row r="347" spans="1:6" ht="13.5" thickBot="1">
      <c r="A347" s="21" t="s">
        <v>1186</v>
      </c>
      <c r="B347" s="104" t="s">
        <v>600</v>
      </c>
      <c r="C347" s="19">
        <f>'3'!K21</f>
        <v>1</v>
      </c>
      <c r="D347" s="20"/>
      <c r="F347" s="24"/>
    </row>
    <row r="348" spans="1:6" ht="13.5" thickBot="1">
      <c r="A348" s="21" t="s">
        <v>1187</v>
      </c>
      <c r="B348" s="104" t="s">
        <v>601</v>
      </c>
      <c r="C348" s="19">
        <f>'3'!K22</f>
        <v>27</v>
      </c>
      <c r="D348" s="20"/>
      <c r="F348" s="24"/>
    </row>
    <row r="349" spans="1:6" ht="13.5" thickBot="1">
      <c r="A349" s="21" t="s">
        <v>1188</v>
      </c>
      <c r="B349" s="104" t="s">
        <v>653</v>
      </c>
      <c r="C349" s="19">
        <f>'3'!K24</f>
        <v>86</v>
      </c>
      <c r="D349" s="20"/>
      <c r="F349" s="24"/>
    </row>
    <row r="350" spans="1:6" ht="13.5" thickBot="1">
      <c r="A350" s="21" t="s">
        <v>1189</v>
      </c>
      <c r="B350" s="104" t="s">
        <v>602</v>
      </c>
      <c r="C350" s="19">
        <f>'3'!K25</f>
        <v>40</v>
      </c>
      <c r="D350" s="20"/>
      <c r="F350" s="24"/>
    </row>
    <row r="351" spans="1:6" ht="13.5" thickBot="1">
      <c r="A351" s="21" t="s">
        <v>1190</v>
      </c>
      <c r="B351" s="104" t="s">
        <v>654</v>
      </c>
      <c r="C351" s="19">
        <f>'3'!K26</f>
        <v>3</v>
      </c>
      <c r="D351" s="20"/>
      <c r="F351" s="24"/>
    </row>
    <row r="352" spans="1:6" ht="13.5" thickBot="1">
      <c r="A352" s="21" t="s">
        <v>1191</v>
      </c>
      <c r="B352" s="104" t="s">
        <v>603</v>
      </c>
      <c r="C352" s="19">
        <f>'3'!K27</f>
        <v>0</v>
      </c>
      <c r="D352" s="20"/>
      <c r="F352" s="24"/>
    </row>
    <row r="353" spans="1:6" ht="26.25" thickBot="1">
      <c r="A353" s="21" t="s">
        <v>1192</v>
      </c>
      <c r="B353" s="104" t="s">
        <v>766</v>
      </c>
      <c r="C353" s="19">
        <f>'3'!K28</f>
        <v>0</v>
      </c>
      <c r="D353" s="20"/>
      <c r="F353" s="24"/>
    </row>
    <row r="354" spans="1:6" ht="13.5" thickBot="1">
      <c r="A354" s="21" t="s">
        <v>1193</v>
      </c>
      <c r="B354" s="104" t="s">
        <v>655</v>
      </c>
      <c r="C354" s="19">
        <f>'4'!K6</f>
        <v>4</v>
      </c>
      <c r="D354" s="20"/>
      <c r="F354" s="24"/>
    </row>
    <row r="355" spans="1:6" ht="13.5" thickBot="1">
      <c r="A355" s="21" t="s">
        <v>1194</v>
      </c>
      <c r="B355" s="104" t="s">
        <v>604</v>
      </c>
      <c r="C355" s="19">
        <f>'4'!K7</f>
        <v>0</v>
      </c>
      <c r="D355" s="20"/>
      <c r="F355" s="24"/>
    </row>
    <row r="356" spans="1:6" ht="13.5" thickBot="1">
      <c r="A356" s="21" t="s">
        <v>1195</v>
      </c>
      <c r="B356" s="104" t="s">
        <v>656</v>
      </c>
      <c r="C356" s="19">
        <f>'4'!K8</f>
        <v>0</v>
      </c>
      <c r="D356" s="20"/>
      <c r="F356" s="24"/>
    </row>
    <row r="357" spans="1:6" ht="13.5" thickBot="1">
      <c r="A357" s="21" t="s">
        <v>1196</v>
      </c>
      <c r="B357" s="104" t="s">
        <v>605</v>
      </c>
      <c r="C357" s="19">
        <f>'4'!K9</f>
        <v>0</v>
      </c>
      <c r="D357" s="20"/>
      <c r="F357" s="24"/>
    </row>
    <row r="358" spans="1:6" ht="13.5" thickBot="1">
      <c r="A358" s="21" t="s">
        <v>1197</v>
      </c>
      <c r="B358" s="104" t="s">
        <v>657</v>
      </c>
      <c r="C358" s="19">
        <f>'4'!K10</f>
        <v>9</v>
      </c>
      <c r="D358" s="20"/>
      <c r="F358" s="24"/>
    </row>
    <row r="359" spans="1:6" ht="26.25" thickBot="1">
      <c r="A359" s="21" t="s">
        <v>1198</v>
      </c>
      <c r="B359" s="104" t="s">
        <v>606</v>
      </c>
      <c r="C359" s="19">
        <f>'4'!K11</f>
        <v>1</v>
      </c>
      <c r="D359" s="20"/>
      <c r="F359" s="24"/>
    </row>
    <row r="360" spans="1:6" ht="13.5" thickBot="1">
      <c r="A360" s="21" t="s">
        <v>1199</v>
      </c>
      <c r="B360" s="104" t="s">
        <v>726</v>
      </c>
      <c r="C360" s="19">
        <f>'4'!K12</f>
        <v>0</v>
      </c>
      <c r="D360" s="20"/>
      <c r="F360" s="24"/>
    </row>
    <row r="361" spans="1:6" ht="13.5" thickBot="1">
      <c r="A361" s="21" t="s">
        <v>1200</v>
      </c>
      <c r="B361" s="104" t="s">
        <v>612</v>
      </c>
      <c r="C361" s="19">
        <f>'4'!K13</f>
        <v>0</v>
      </c>
      <c r="D361" s="20"/>
      <c r="F361" s="24"/>
    </row>
    <row r="362" spans="1:6" ht="15.75" customHeight="1" thickBot="1">
      <c r="A362" s="21" t="s">
        <v>1201</v>
      </c>
      <c r="B362" s="104" t="s">
        <v>658</v>
      </c>
      <c r="C362" s="19">
        <f>'4'!K14</f>
        <v>11</v>
      </c>
      <c r="D362" s="20"/>
      <c r="F362" s="24"/>
    </row>
    <row r="363" spans="1:6" ht="13.5" thickBot="1">
      <c r="A363" s="21" t="s">
        <v>1202</v>
      </c>
      <c r="B363" s="104" t="s">
        <v>659</v>
      </c>
      <c r="C363" s="19">
        <f>'4'!K15</f>
        <v>2</v>
      </c>
      <c r="D363" s="20"/>
      <c r="F363" s="24"/>
    </row>
    <row r="364" spans="1:6" ht="13.5" thickBot="1">
      <c r="A364" s="21" t="s">
        <v>1203</v>
      </c>
      <c r="B364" s="104" t="s">
        <v>613</v>
      </c>
      <c r="C364" s="19">
        <f>'4'!K16</f>
        <v>119</v>
      </c>
      <c r="D364" s="20"/>
      <c r="F364" s="24"/>
    </row>
    <row r="365" spans="1:6" ht="26.25" thickBot="1">
      <c r="A365" s="21" t="s">
        <v>1204</v>
      </c>
      <c r="B365" s="104" t="s">
        <v>614</v>
      </c>
      <c r="C365" s="19">
        <f>'4'!K17</f>
        <v>19</v>
      </c>
      <c r="D365" s="20"/>
      <c r="F365" s="24"/>
    </row>
    <row r="366" spans="1:6" ht="27" customHeight="1" thickBot="1">
      <c r="A366" s="21" t="s">
        <v>1205</v>
      </c>
      <c r="B366" s="104" t="s">
        <v>615</v>
      </c>
      <c r="C366" s="19">
        <f>'4'!K18</f>
        <v>9</v>
      </c>
      <c r="D366" s="20"/>
      <c r="F366" s="24"/>
    </row>
    <row r="367" spans="1:6" ht="13.5" thickBot="1">
      <c r="A367" s="21" t="s">
        <v>1206</v>
      </c>
      <c r="B367" s="104" t="s">
        <v>616</v>
      </c>
      <c r="C367" s="19">
        <f>'4'!K19</f>
        <v>10</v>
      </c>
      <c r="D367" s="20"/>
      <c r="F367" s="24"/>
    </row>
    <row r="368" spans="1:6" ht="13.5" thickBot="1">
      <c r="A368" s="21" t="s">
        <v>1207</v>
      </c>
      <c r="B368" s="104" t="s">
        <v>647</v>
      </c>
      <c r="C368" s="19">
        <f>'4'!K20</f>
        <v>478</v>
      </c>
      <c r="D368" s="20"/>
      <c r="F368" s="24"/>
    </row>
    <row r="369" spans="1:6" ht="13.5" thickBot="1">
      <c r="A369" s="21" t="s">
        <v>1208</v>
      </c>
      <c r="B369" s="104" t="s">
        <v>617</v>
      </c>
      <c r="C369" s="19">
        <f>'4'!K21</f>
        <v>193</v>
      </c>
      <c r="D369" s="20"/>
      <c r="F369" s="24"/>
    </row>
    <row r="370" spans="1:6" ht="39" thickBot="1">
      <c r="A370" s="21" t="s">
        <v>1209</v>
      </c>
      <c r="B370" s="170" t="s">
        <v>816</v>
      </c>
      <c r="C370" s="19">
        <f>'3'!L10</f>
        <v>6</v>
      </c>
      <c r="D370" s="20"/>
      <c r="F370" s="24"/>
    </row>
    <row r="371" spans="1:6" ht="26.25" thickBot="1">
      <c r="A371" s="21" t="s">
        <v>1210</v>
      </c>
      <c r="B371" s="104" t="s">
        <v>589</v>
      </c>
      <c r="C371" s="19">
        <f>'3'!L11</f>
        <v>2</v>
      </c>
      <c r="D371" s="20"/>
      <c r="F371" s="24"/>
    </row>
    <row r="372" spans="1:6" ht="13.5" thickBot="1">
      <c r="A372" s="21" t="s">
        <v>1211</v>
      </c>
      <c r="B372" s="104" t="s">
        <v>594</v>
      </c>
      <c r="C372" s="19">
        <f>'3'!L12</f>
        <v>3</v>
      </c>
      <c r="D372" s="20"/>
      <c r="F372" s="24"/>
    </row>
    <row r="373" spans="1:6" ht="13.5" thickBot="1">
      <c r="A373" s="21" t="s">
        <v>1212</v>
      </c>
      <c r="B373" s="104" t="s">
        <v>595</v>
      </c>
      <c r="C373" s="19">
        <f>'3'!L13</f>
        <v>2</v>
      </c>
      <c r="D373" s="20"/>
      <c r="F373" s="24"/>
    </row>
    <row r="374" spans="1:6" ht="13.5" thickBot="1">
      <c r="A374" s="21" t="s">
        <v>1213</v>
      </c>
      <c r="B374" s="104" t="s">
        <v>619</v>
      </c>
      <c r="C374" s="19">
        <f>'3'!L14</f>
        <v>0</v>
      </c>
      <c r="D374" s="20"/>
      <c r="F374" s="24"/>
    </row>
    <row r="375" spans="1:6" ht="26.25" thickBot="1">
      <c r="A375" s="21" t="s">
        <v>1214</v>
      </c>
      <c r="B375" s="104" t="s">
        <v>596</v>
      </c>
      <c r="C375" s="19">
        <f>'3'!L15</f>
        <v>3</v>
      </c>
      <c r="D375" s="20"/>
      <c r="F375" s="24"/>
    </row>
    <row r="376" spans="1:6" ht="13.5" thickBot="1">
      <c r="A376" s="21" t="s">
        <v>1215</v>
      </c>
      <c r="B376" s="104" t="s">
        <v>725</v>
      </c>
      <c r="C376" s="19">
        <f>'3'!L16</f>
        <v>63</v>
      </c>
      <c r="D376" s="20"/>
      <c r="F376" s="24"/>
    </row>
    <row r="377" spans="1:6" ht="26.25" thickBot="1">
      <c r="A377" s="21" t="s">
        <v>1216</v>
      </c>
      <c r="B377" s="104" t="s">
        <v>597</v>
      </c>
      <c r="C377" s="19">
        <f>'3'!L17</f>
        <v>56</v>
      </c>
      <c r="D377" s="20"/>
      <c r="F377" s="24"/>
    </row>
    <row r="378" spans="1:6" ht="13.5" thickBot="1">
      <c r="A378" s="21" t="s">
        <v>1217</v>
      </c>
      <c r="B378" s="104" t="s">
        <v>598</v>
      </c>
      <c r="C378" s="19">
        <f>'3'!L18</f>
        <v>2</v>
      </c>
      <c r="D378" s="20"/>
      <c r="F378" s="24"/>
    </row>
    <row r="379" spans="1:6" ht="13.5" thickBot="1">
      <c r="A379" s="21" t="s">
        <v>1218</v>
      </c>
      <c r="B379" s="104" t="s">
        <v>652</v>
      </c>
      <c r="C379" s="19">
        <f>'3'!L19</f>
        <v>117</v>
      </c>
      <c r="D379" s="20"/>
      <c r="F379" s="24"/>
    </row>
    <row r="380" spans="1:6" ht="26.25" thickBot="1">
      <c r="A380" s="21" t="s">
        <v>1219</v>
      </c>
      <c r="B380" s="104" t="s">
        <v>599</v>
      </c>
      <c r="C380" s="19">
        <f>'3'!L20</f>
        <v>1</v>
      </c>
      <c r="D380" s="20"/>
      <c r="F380" s="24"/>
    </row>
    <row r="381" spans="1:6" ht="13.5" thickBot="1">
      <c r="A381" s="21" t="s">
        <v>1220</v>
      </c>
      <c r="B381" s="104" t="s">
        <v>600</v>
      </c>
      <c r="C381" s="19">
        <f>'3'!L21</f>
        <v>1</v>
      </c>
      <c r="D381" s="20"/>
      <c r="F381" s="24"/>
    </row>
    <row r="382" spans="1:6" ht="13.5" thickBot="1">
      <c r="A382" s="21" t="s">
        <v>1221</v>
      </c>
      <c r="B382" s="104" t="s">
        <v>601</v>
      </c>
      <c r="C382" s="19">
        <f>'3'!L22</f>
        <v>103</v>
      </c>
      <c r="D382" s="20"/>
      <c r="F382" s="24"/>
    </row>
    <row r="383" spans="1:6" ht="13.5" thickBot="1">
      <c r="A383" s="21" t="s">
        <v>1222</v>
      </c>
      <c r="B383" s="104" t="s">
        <v>653</v>
      </c>
      <c r="C383" s="19">
        <f>'3'!L24</f>
        <v>82</v>
      </c>
      <c r="D383" s="20"/>
      <c r="F383" s="24"/>
    </row>
    <row r="384" spans="1:6" ht="13.5" thickBot="1">
      <c r="A384" s="21" t="s">
        <v>1223</v>
      </c>
      <c r="B384" s="104" t="s">
        <v>602</v>
      </c>
      <c r="C384" s="19">
        <f>'3'!L25</f>
        <v>15</v>
      </c>
      <c r="D384" s="20"/>
      <c r="F384" s="24"/>
    </row>
    <row r="385" spans="1:6" ht="13.5" thickBot="1">
      <c r="A385" s="21" t="s">
        <v>1224</v>
      </c>
      <c r="B385" s="104" t="s">
        <v>654</v>
      </c>
      <c r="C385" s="19">
        <f>'3'!L26</f>
        <v>8</v>
      </c>
      <c r="D385" s="20"/>
      <c r="F385" s="24"/>
    </row>
    <row r="386" spans="1:6" ht="13.5" thickBot="1">
      <c r="A386" s="21" t="s">
        <v>1225</v>
      </c>
      <c r="B386" s="104" t="s">
        <v>603</v>
      </c>
      <c r="C386" s="19">
        <f>'3'!L27</f>
        <v>27</v>
      </c>
      <c r="D386" s="20"/>
      <c r="F386" s="24"/>
    </row>
    <row r="387" spans="1:6" ht="26.25" thickBot="1">
      <c r="A387" s="21" t="s">
        <v>1226</v>
      </c>
      <c r="B387" s="104" t="s">
        <v>766</v>
      </c>
      <c r="C387" s="19">
        <f>'3'!L28</f>
        <v>27</v>
      </c>
      <c r="D387" s="20"/>
      <c r="F387" s="24"/>
    </row>
    <row r="388" spans="1:6" ht="13.5" thickBot="1">
      <c r="A388" s="21" t="s">
        <v>1227</v>
      </c>
      <c r="B388" s="104" t="s">
        <v>655</v>
      </c>
      <c r="C388" s="19">
        <f>'4'!L6</f>
        <v>6</v>
      </c>
      <c r="D388" s="20"/>
      <c r="F388" s="24"/>
    </row>
    <row r="389" spans="1:6" ht="13.5" thickBot="1">
      <c r="A389" s="21" t="s">
        <v>1228</v>
      </c>
      <c r="B389" s="104" t="s">
        <v>604</v>
      </c>
      <c r="C389" s="19">
        <f>'4'!L7</f>
        <v>0</v>
      </c>
      <c r="D389" s="20"/>
      <c r="F389" s="24"/>
    </row>
    <row r="390" spans="1:6" ht="13.5" thickBot="1">
      <c r="A390" s="21" t="s">
        <v>1229</v>
      </c>
      <c r="B390" s="104" t="s">
        <v>656</v>
      </c>
      <c r="C390" s="19">
        <f>'4'!L8</f>
        <v>2</v>
      </c>
      <c r="D390" s="20"/>
      <c r="F390" s="24"/>
    </row>
    <row r="391" spans="1:6" ht="13.5" thickBot="1">
      <c r="A391" s="21" t="s">
        <v>1230</v>
      </c>
      <c r="B391" s="104" t="s">
        <v>605</v>
      </c>
      <c r="C391" s="19">
        <f>'4'!L9</f>
        <v>1</v>
      </c>
      <c r="D391" s="20"/>
      <c r="F391" s="24"/>
    </row>
    <row r="392" spans="1:6" ht="13.5" thickBot="1">
      <c r="A392" s="21" t="s">
        <v>1231</v>
      </c>
      <c r="B392" s="104" t="s">
        <v>657</v>
      </c>
      <c r="C392" s="19">
        <f>'4'!L10</f>
        <v>5</v>
      </c>
      <c r="D392" s="20"/>
      <c r="F392" s="24"/>
    </row>
    <row r="393" spans="1:6" ht="26.25" thickBot="1">
      <c r="A393" s="21" t="s">
        <v>1232</v>
      </c>
      <c r="B393" s="104" t="s">
        <v>606</v>
      </c>
      <c r="C393" s="19">
        <f>'4'!L11</f>
        <v>0</v>
      </c>
      <c r="D393" s="20"/>
      <c r="F393" s="24"/>
    </row>
    <row r="394" spans="1:6" ht="13.5" thickBot="1">
      <c r="A394" s="21" t="s">
        <v>1233</v>
      </c>
      <c r="B394" s="104" t="s">
        <v>726</v>
      </c>
      <c r="C394" s="19">
        <f>'4'!L12</f>
        <v>0</v>
      </c>
      <c r="D394" s="20"/>
      <c r="F394" s="24"/>
    </row>
    <row r="395" spans="1:6" ht="13.5" thickBot="1">
      <c r="A395" s="21" t="s">
        <v>1234</v>
      </c>
      <c r="B395" s="104" t="s">
        <v>612</v>
      </c>
      <c r="C395" s="19">
        <f>'4'!L13</f>
        <v>5</v>
      </c>
      <c r="D395" s="20"/>
      <c r="F395" s="24"/>
    </row>
    <row r="396" spans="1:6" ht="15" customHeight="1" thickBot="1">
      <c r="A396" s="21" t="s">
        <v>1235</v>
      </c>
      <c r="B396" s="104" t="s">
        <v>658</v>
      </c>
      <c r="C396" s="19">
        <f>'4'!L14</f>
        <v>36</v>
      </c>
      <c r="D396" s="20"/>
      <c r="F396" s="24"/>
    </row>
    <row r="397" spans="1:6" ht="13.5" thickBot="1">
      <c r="A397" s="21" t="s">
        <v>1236</v>
      </c>
      <c r="B397" s="104" t="s">
        <v>659</v>
      </c>
      <c r="C397" s="19">
        <f>'4'!L15</f>
        <v>7</v>
      </c>
      <c r="D397" s="20"/>
      <c r="F397" s="24"/>
    </row>
    <row r="398" spans="1:6" ht="13.5" thickBot="1">
      <c r="A398" s="21" t="s">
        <v>1237</v>
      </c>
      <c r="B398" s="104" t="s">
        <v>613</v>
      </c>
      <c r="C398" s="19">
        <f>'4'!L16</f>
        <v>101</v>
      </c>
      <c r="D398" s="20"/>
      <c r="F398" s="24"/>
    </row>
    <row r="399" spans="1:6" ht="26.25" thickBot="1">
      <c r="A399" s="21" t="s">
        <v>1238</v>
      </c>
      <c r="B399" s="104" t="s">
        <v>614</v>
      </c>
      <c r="C399" s="19">
        <f>'4'!L17</f>
        <v>40</v>
      </c>
      <c r="D399" s="20"/>
      <c r="F399" s="24"/>
    </row>
    <row r="400" spans="1:6" ht="28.5" customHeight="1" thickBot="1">
      <c r="A400" s="21" t="s">
        <v>1239</v>
      </c>
      <c r="B400" s="104" t="s">
        <v>615</v>
      </c>
      <c r="C400" s="19">
        <f>'4'!L18</f>
        <v>27</v>
      </c>
      <c r="D400" s="20"/>
      <c r="F400" s="24"/>
    </row>
    <row r="401" spans="1:6" ht="13.5" thickBot="1">
      <c r="A401" s="21" t="s">
        <v>1240</v>
      </c>
      <c r="B401" s="104" t="s">
        <v>616</v>
      </c>
      <c r="C401" s="19">
        <f>'4'!L19</f>
        <v>16</v>
      </c>
      <c r="D401" s="20"/>
      <c r="F401" s="24"/>
    </row>
    <row r="402" spans="1:6" ht="13.5" thickBot="1">
      <c r="A402" s="21" t="s">
        <v>1241</v>
      </c>
      <c r="B402" s="104" t="s">
        <v>647</v>
      </c>
      <c r="C402" s="19">
        <f>'4'!L20</f>
        <v>486</v>
      </c>
      <c r="D402" s="20"/>
      <c r="F402" s="24"/>
    </row>
    <row r="403" spans="1:6" ht="13.5" thickBot="1">
      <c r="A403" s="21" t="s">
        <v>1242</v>
      </c>
      <c r="B403" s="104" t="s">
        <v>617</v>
      </c>
      <c r="C403" s="19">
        <f>'4'!L21</f>
        <v>199</v>
      </c>
      <c r="D403" s="20"/>
      <c r="F403" s="24"/>
    </row>
    <row r="404" spans="1:6" ht="39" thickBot="1">
      <c r="A404" s="21" t="s">
        <v>1243</v>
      </c>
      <c r="B404" s="170" t="s">
        <v>817</v>
      </c>
      <c r="C404" s="19">
        <f>'3'!M10</f>
        <v>0</v>
      </c>
      <c r="D404" s="20"/>
      <c r="F404" s="24"/>
    </row>
    <row r="405" spans="1:6" ht="26.25" thickBot="1">
      <c r="A405" s="21" t="s">
        <v>1244</v>
      </c>
      <c r="B405" s="104" t="s">
        <v>589</v>
      </c>
      <c r="C405" s="19">
        <f>'3'!M11</f>
        <v>0</v>
      </c>
      <c r="D405" s="20"/>
      <c r="F405" s="24"/>
    </row>
    <row r="406" spans="1:6" ht="13.5" thickBot="1">
      <c r="A406" s="21" t="s">
        <v>1245</v>
      </c>
      <c r="B406" s="104" t="s">
        <v>594</v>
      </c>
      <c r="C406" s="19">
        <f>'3'!M12</f>
        <v>0</v>
      </c>
      <c r="D406" s="20"/>
      <c r="F406" s="24"/>
    </row>
    <row r="407" spans="1:6" ht="13.5" thickBot="1">
      <c r="A407" s="21" t="s">
        <v>1246</v>
      </c>
      <c r="B407" s="104" t="s">
        <v>595</v>
      </c>
      <c r="C407" s="19">
        <f>'3'!M13</f>
        <v>6</v>
      </c>
      <c r="D407" s="20"/>
      <c r="F407" s="24"/>
    </row>
    <row r="408" spans="1:6" ht="13.5" thickBot="1">
      <c r="A408" s="21" t="s">
        <v>1247</v>
      </c>
      <c r="B408" s="104" t="s">
        <v>619</v>
      </c>
      <c r="C408" s="19">
        <f>'3'!M14</f>
        <v>1</v>
      </c>
      <c r="D408" s="20"/>
      <c r="F408" s="24"/>
    </row>
    <row r="409" spans="1:6" ht="26.25" thickBot="1">
      <c r="A409" s="21" t="s">
        <v>1248</v>
      </c>
      <c r="B409" s="104" t="s">
        <v>596</v>
      </c>
      <c r="C409" s="19">
        <f>'3'!M15</f>
        <v>1</v>
      </c>
      <c r="D409" s="20"/>
      <c r="F409" s="24"/>
    </row>
    <row r="410" spans="1:6" ht="13.5" thickBot="1">
      <c r="A410" s="21" t="s">
        <v>1249</v>
      </c>
      <c r="B410" s="104" t="s">
        <v>725</v>
      </c>
      <c r="C410" s="19">
        <f>'3'!M16</f>
        <v>5</v>
      </c>
      <c r="D410" s="20"/>
      <c r="F410" s="24"/>
    </row>
    <row r="411" spans="1:6" ht="26.25" thickBot="1">
      <c r="A411" s="21" t="s">
        <v>1250</v>
      </c>
      <c r="B411" s="104" t="s">
        <v>597</v>
      </c>
      <c r="C411" s="19">
        <f>'3'!M17</f>
        <v>2</v>
      </c>
      <c r="D411" s="20"/>
      <c r="F411" s="24"/>
    </row>
    <row r="412" spans="1:6" ht="13.5" thickBot="1">
      <c r="A412" s="21" t="s">
        <v>1251</v>
      </c>
      <c r="B412" s="104" t="s">
        <v>598</v>
      </c>
      <c r="C412" s="19">
        <f>'3'!M18</f>
        <v>1</v>
      </c>
      <c r="D412" s="20"/>
      <c r="F412" s="24"/>
    </row>
    <row r="413" spans="1:6" ht="13.5" thickBot="1">
      <c r="A413" s="21" t="s">
        <v>1252</v>
      </c>
      <c r="B413" s="104" t="s">
        <v>652</v>
      </c>
      <c r="C413" s="19">
        <f>'3'!M19</f>
        <v>66</v>
      </c>
      <c r="D413" s="20"/>
      <c r="F413" s="24"/>
    </row>
    <row r="414" spans="1:6" ht="26.25" thickBot="1">
      <c r="A414" s="21" t="s">
        <v>1253</v>
      </c>
      <c r="B414" s="104" t="s">
        <v>599</v>
      </c>
      <c r="C414" s="19">
        <f>'3'!M20</f>
        <v>0</v>
      </c>
      <c r="D414" s="20"/>
      <c r="F414" s="24"/>
    </row>
    <row r="415" spans="1:6" ht="13.5" thickBot="1">
      <c r="A415" s="21" t="s">
        <v>1254</v>
      </c>
      <c r="B415" s="104" t="s">
        <v>600</v>
      </c>
      <c r="C415" s="19">
        <f>'3'!M21</f>
        <v>4</v>
      </c>
      <c r="D415" s="20"/>
      <c r="F415" s="24"/>
    </row>
    <row r="416" spans="1:6" ht="13.5" thickBot="1">
      <c r="A416" s="21" t="s">
        <v>1255</v>
      </c>
      <c r="B416" s="104" t="s">
        <v>601</v>
      </c>
      <c r="C416" s="19">
        <f>'3'!M22</f>
        <v>49</v>
      </c>
      <c r="D416" s="20"/>
      <c r="F416" s="24"/>
    </row>
    <row r="417" spans="1:6" ht="13.5" thickBot="1">
      <c r="A417" s="21" t="s">
        <v>1256</v>
      </c>
      <c r="B417" s="104" t="s">
        <v>653</v>
      </c>
      <c r="C417" s="19">
        <f>'3'!M24</f>
        <v>25</v>
      </c>
      <c r="D417" s="20"/>
      <c r="F417" s="24"/>
    </row>
    <row r="418" spans="1:6" ht="13.5" thickBot="1">
      <c r="A418" s="21" t="s">
        <v>1257</v>
      </c>
      <c r="B418" s="104" t="s">
        <v>602</v>
      </c>
      <c r="C418" s="19">
        <f>'3'!M25</f>
        <v>3</v>
      </c>
      <c r="D418" s="20"/>
      <c r="F418" s="24"/>
    </row>
    <row r="419" spans="1:6" ht="13.5" thickBot="1">
      <c r="A419" s="21" t="s">
        <v>1258</v>
      </c>
      <c r="B419" s="104" t="s">
        <v>654</v>
      </c>
      <c r="C419" s="19">
        <f>'3'!M26</f>
        <v>28</v>
      </c>
      <c r="D419" s="20"/>
      <c r="F419" s="24"/>
    </row>
    <row r="420" spans="1:6" ht="13.5" thickBot="1">
      <c r="A420" s="21" t="s">
        <v>1259</v>
      </c>
      <c r="B420" s="104" t="s">
        <v>603</v>
      </c>
      <c r="C420" s="19">
        <f>'3'!M27</f>
        <v>8</v>
      </c>
      <c r="D420" s="20"/>
      <c r="F420" s="24"/>
    </row>
    <row r="421" spans="1:6" ht="26.25" thickBot="1">
      <c r="A421" s="21" t="s">
        <v>1260</v>
      </c>
      <c r="B421" s="104" t="s">
        <v>766</v>
      </c>
      <c r="C421" s="19">
        <f>'3'!M28</f>
        <v>8</v>
      </c>
      <c r="D421" s="20"/>
      <c r="F421" s="24"/>
    </row>
    <row r="422" spans="1:6" ht="13.5" thickBot="1">
      <c r="A422" s="21" t="s">
        <v>1261</v>
      </c>
      <c r="B422" s="104" t="s">
        <v>655</v>
      </c>
      <c r="C422" s="19">
        <f>'4'!M6</f>
        <v>5</v>
      </c>
      <c r="D422" s="20"/>
      <c r="F422" s="24"/>
    </row>
    <row r="423" spans="1:6" ht="13.5" thickBot="1">
      <c r="A423" s="21" t="s">
        <v>1262</v>
      </c>
      <c r="B423" s="104" t="s">
        <v>604</v>
      </c>
      <c r="C423" s="19">
        <f>'4'!M7</f>
        <v>0</v>
      </c>
      <c r="D423" s="20"/>
      <c r="F423" s="24"/>
    </row>
    <row r="424" spans="1:6" ht="13.5" thickBot="1">
      <c r="A424" s="21" t="s">
        <v>1263</v>
      </c>
      <c r="B424" s="104" t="s">
        <v>656</v>
      </c>
      <c r="C424" s="19">
        <f>'4'!M8</f>
        <v>6</v>
      </c>
      <c r="D424" s="20"/>
      <c r="F424" s="24"/>
    </row>
    <row r="425" spans="1:6" ht="13.5" thickBot="1">
      <c r="A425" s="21" t="s">
        <v>1264</v>
      </c>
      <c r="B425" s="104" t="s">
        <v>605</v>
      </c>
      <c r="C425" s="19">
        <f>'4'!M9</f>
        <v>6</v>
      </c>
      <c r="D425" s="20"/>
      <c r="F425" s="24"/>
    </row>
    <row r="426" spans="1:6" ht="13.5" thickBot="1">
      <c r="A426" s="21" t="s">
        <v>1265</v>
      </c>
      <c r="B426" s="104" t="s">
        <v>657</v>
      </c>
      <c r="C426" s="19">
        <f>'4'!M10</f>
        <v>2</v>
      </c>
      <c r="D426" s="20"/>
      <c r="F426" s="24"/>
    </row>
    <row r="427" spans="1:6" ht="26.25" thickBot="1">
      <c r="A427" s="21" t="s">
        <v>1266</v>
      </c>
      <c r="B427" s="104" t="s">
        <v>606</v>
      </c>
      <c r="C427" s="19">
        <f>'4'!M11</f>
        <v>1</v>
      </c>
      <c r="D427" s="20"/>
      <c r="F427" s="24"/>
    </row>
    <row r="428" spans="1:6" ht="12.75" customHeight="1" thickBot="1">
      <c r="A428" s="21" t="s">
        <v>1267</v>
      </c>
      <c r="B428" s="104" t="s">
        <v>726</v>
      </c>
      <c r="C428" s="19">
        <f>'4'!M12</f>
        <v>0</v>
      </c>
      <c r="D428" s="20"/>
      <c r="F428" s="24"/>
    </row>
    <row r="429" spans="1:6" ht="13.5" thickBot="1">
      <c r="A429" s="21" t="s">
        <v>1268</v>
      </c>
      <c r="B429" s="104" t="s">
        <v>612</v>
      </c>
      <c r="C429" s="19">
        <f>'4'!M13</f>
        <v>8</v>
      </c>
      <c r="D429" s="20"/>
      <c r="F429" s="24"/>
    </row>
    <row r="430" spans="1:6" ht="16.5" customHeight="1" thickBot="1">
      <c r="A430" s="21" t="s">
        <v>1269</v>
      </c>
      <c r="B430" s="104" t="s">
        <v>658</v>
      </c>
      <c r="C430" s="19">
        <f>'4'!M14</f>
        <v>33</v>
      </c>
      <c r="D430" s="20"/>
      <c r="F430" s="24"/>
    </row>
    <row r="431" spans="1:6" ht="13.5" thickBot="1">
      <c r="A431" s="21" t="s">
        <v>1270</v>
      </c>
      <c r="B431" s="104" t="s">
        <v>659</v>
      </c>
      <c r="C431" s="19">
        <f>'4'!M15</f>
        <v>6</v>
      </c>
      <c r="D431" s="20"/>
    </row>
    <row r="432" spans="1:6" ht="12.75" customHeight="1" thickBot="1">
      <c r="A432" s="21" t="s">
        <v>1271</v>
      </c>
      <c r="B432" s="104" t="s">
        <v>613</v>
      </c>
      <c r="C432" s="19">
        <f>'4'!M16</f>
        <v>73</v>
      </c>
      <c r="D432" s="20"/>
    </row>
    <row r="433" spans="1:4" ht="26.25" thickBot="1">
      <c r="A433" s="21" t="s">
        <v>1272</v>
      </c>
      <c r="B433" s="104" t="s">
        <v>614</v>
      </c>
      <c r="C433" s="19">
        <f>'4'!M17</f>
        <v>31</v>
      </c>
      <c r="D433" s="20"/>
    </row>
    <row r="434" spans="1:4" ht="27.75" customHeight="1" thickBot="1">
      <c r="A434" s="21" t="s">
        <v>1273</v>
      </c>
      <c r="B434" s="104" t="s">
        <v>615</v>
      </c>
      <c r="C434" s="19">
        <f>'4'!M18</f>
        <v>18</v>
      </c>
      <c r="D434" s="20"/>
    </row>
    <row r="435" spans="1:4" ht="13.5" thickBot="1">
      <c r="A435" s="21" t="s">
        <v>1274</v>
      </c>
      <c r="B435" s="104" t="s">
        <v>616</v>
      </c>
      <c r="C435" s="19">
        <f>'4'!M19</f>
        <v>7</v>
      </c>
      <c r="D435" s="20"/>
    </row>
    <row r="436" spans="1:4" ht="13.5" thickBot="1">
      <c r="A436" s="21" t="s">
        <v>1275</v>
      </c>
      <c r="B436" s="104" t="s">
        <v>647</v>
      </c>
      <c r="C436" s="19">
        <f>'4'!M20</f>
        <v>279</v>
      </c>
      <c r="D436" s="20"/>
    </row>
    <row r="437" spans="1:4" ht="13.5" thickBot="1">
      <c r="A437" s="21" t="s">
        <v>1276</v>
      </c>
      <c r="B437" s="104" t="s">
        <v>617</v>
      </c>
      <c r="C437" s="19">
        <f>'4'!M21</f>
        <v>119</v>
      </c>
      <c r="D437" s="20"/>
    </row>
    <row r="438" spans="1:4" ht="26.25" thickBot="1">
      <c r="A438" s="21" t="s">
        <v>1277</v>
      </c>
      <c r="B438" s="171" t="s">
        <v>828</v>
      </c>
      <c r="C438" s="19">
        <f>'4'!L23</f>
        <v>94</v>
      </c>
      <c r="D438" s="20"/>
    </row>
    <row r="439" spans="1:4" ht="39" thickBot="1">
      <c r="A439" s="21" t="s">
        <v>1278</v>
      </c>
      <c r="B439" s="170" t="s">
        <v>819</v>
      </c>
      <c r="C439" s="19">
        <f>'5'!E10</f>
        <v>7</v>
      </c>
      <c r="D439" s="20"/>
    </row>
    <row r="440" spans="1:4" ht="26.25" thickBot="1">
      <c r="A440" s="21" t="s">
        <v>1279</v>
      </c>
      <c r="B440" s="104" t="s">
        <v>589</v>
      </c>
      <c r="C440" s="19">
        <f>'5'!E11</f>
        <v>0</v>
      </c>
      <c r="D440" s="20"/>
    </row>
    <row r="441" spans="1:4" ht="13.5" thickBot="1">
      <c r="A441" s="21" t="s">
        <v>1280</v>
      </c>
      <c r="B441" s="104" t="s">
        <v>594</v>
      </c>
      <c r="C441" s="19">
        <f>'5'!E12</f>
        <v>6</v>
      </c>
      <c r="D441" s="20"/>
    </row>
    <row r="442" spans="1:4" ht="13.5" thickBot="1">
      <c r="A442" s="21" t="s">
        <v>1281</v>
      </c>
      <c r="B442" s="104" t="s">
        <v>595</v>
      </c>
      <c r="C442" s="19">
        <f>'5'!E13</f>
        <v>24</v>
      </c>
      <c r="D442" s="20"/>
    </row>
    <row r="443" spans="1:4" ht="13.5" thickBot="1">
      <c r="A443" s="21" t="s">
        <v>1282</v>
      </c>
      <c r="B443" s="104" t="s">
        <v>619</v>
      </c>
      <c r="C443" s="19">
        <f>'5'!E14</f>
        <v>20</v>
      </c>
      <c r="D443" s="20"/>
    </row>
    <row r="444" spans="1:4" ht="26.25" thickBot="1">
      <c r="A444" s="21" t="s">
        <v>1283</v>
      </c>
      <c r="B444" s="104" t="s">
        <v>596</v>
      </c>
      <c r="C444" s="19">
        <f>'5'!E15</f>
        <v>10</v>
      </c>
      <c r="D444" s="20"/>
    </row>
    <row r="445" spans="1:4" ht="13.5" thickBot="1">
      <c r="A445" s="21" t="s">
        <v>1284</v>
      </c>
      <c r="B445" s="104" t="s">
        <v>725</v>
      </c>
      <c r="C445" s="19">
        <f>'5'!E16</f>
        <v>37</v>
      </c>
      <c r="D445" s="20"/>
    </row>
    <row r="446" spans="1:4" ht="26.25" thickBot="1">
      <c r="A446" s="21" t="s">
        <v>1285</v>
      </c>
      <c r="B446" s="104" t="s">
        <v>597</v>
      </c>
      <c r="C446" s="19">
        <f>'5'!E17</f>
        <v>29</v>
      </c>
      <c r="D446" s="20"/>
    </row>
    <row r="447" spans="1:4" ht="13.5" thickBot="1">
      <c r="A447" s="21" t="s">
        <v>1286</v>
      </c>
      <c r="B447" s="104" t="s">
        <v>598</v>
      </c>
      <c r="C447" s="19">
        <f>'5'!E18</f>
        <v>3</v>
      </c>
      <c r="D447" s="20"/>
    </row>
    <row r="448" spans="1:4" ht="13.5" thickBot="1">
      <c r="A448" s="21" t="s">
        <v>1287</v>
      </c>
      <c r="B448" s="104" t="s">
        <v>652</v>
      </c>
      <c r="C448" s="19">
        <f>'5'!E19</f>
        <v>137</v>
      </c>
      <c r="D448" s="20"/>
    </row>
    <row r="449" spans="1:4" ht="26.25" thickBot="1">
      <c r="A449" s="21" t="s">
        <v>1288</v>
      </c>
      <c r="B449" s="104" t="s">
        <v>599</v>
      </c>
      <c r="C449" s="19">
        <f>'5'!E20</f>
        <v>1</v>
      </c>
      <c r="D449" s="20"/>
    </row>
    <row r="450" spans="1:4" ht="13.5" thickBot="1">
      <c r="A450" s="21" t="s">
        <v>1289</v>
      </c>
      <c r="B450" s="104" t="s">
        <v>600</v>
      </c>
      <c r="C450" s="19">
        <f>'5'!E21</f>
        <v>1</v>
      </c>
      <c r="D450" s="20"/>
    </row>
    <row r="451" spans="1:4" ht="13.5" thickBot="1">
      <c r="A451" s="21" t="s">
        <v>1290</v>
      </c>
      <c r="B451" s="104" t="s">
        <v>601</v>
      </c>
      <c r="C451" s="19">
        <f>'5'!E22</f>
        <v>44</v>
      </c>
      <c r="D451" s="20"/>
    </row>
    <row r="452" spans="1:4" ht="13.5" thickBot="1">
      <c r="A452" s="21" t="s">
        <v>1291</v>
      </c>
      <c r="B452" s="104" t="s">
        <v>653</v>
      </c>
      <c r="C452" s="19">
        <f>'5'!E24</f>
        <v>69</v>
      </c>
      <c r="D452" s="20"/>
    </row>
    <row r="453" spans="1:4" ht="13.5" thickBot="1">
      <c r="A453" s="21" t="s">
        <v>1292</v>
      </c>
      <c r="B453" s="104" t="s">
        <v>602</v>
      </c>
      <c r="C453" s="19">
        <f>'5'!E25</f>
        <v>21</v>
      </c>
      <c r="D453" s="20"/>
    </row>
    <row r="454" spans="1:4" ht="13.5" thickBot="1">
      <c r="A454" s="21" t="s">
        <v>1293</v>
      </c>
      <c r="B454" s="104" t="s">
        <v>654</v>
      </c>
      <c r="C454" s="19">
        <f>'5'!E26</f>
        <v>10</v>
      </c>
      <c r="D454" s="20"/>
    </row>
    <row r="455" spans="1:4" ht="13.5" thickBot="1">
      <c r="A455" s="21" t="s">
        <v>1294</v>
      </c>
      <c r="B455" s="104" t="s">
        <v>603</v>
      </c>
      <c r="C455" s="19">
        <f>'5'!E27</f>
        <v>9</v>
      </c>
      <c r="D455" s="20"/>
    </row>
    <row r="456" spans="1:4" ht="26.25" thickBot="1">
      <c r="A456" s="21" t="s">
        <v>1295</v>
      </c>
      <c r="B456" s="104" t="s">
        <v>766</v>
      </c>
      <c r="C456" s="19">
        <f>'5'!E28</f>
        <v>9</v>
      </c>
      <c r="D456" s="20"/>
    </row>
    <row r="457" spans="1:4" ht="13.5" thickBot="1">
      <c r="A457" s="21" t="s">
        <v>1296</v>
      </c>
      <c r="B457" s="104" t="s">
        <v>655</v>
      </c>
      <c r="C457" s="19">
        <f>'6'!E6</f>
        <v>5</v>
      </c>
      <c r="D457" s="20"/>
    </row>
    <row r="458" spans="1:4" ht="13.5" thickBot="1">
      <c r="A458" s="21" t="s">
        <v>1297</v>
      </c>
      <c r="B458" s="104" t="s">
        <v>604</v>
      </c>
      <c r="C458" s="19">
        <f>'6'!E7</f>
        <v>0</v>
      </c>
      <c r="D458" s="20"/>
    </row>
    <row r="459" spans="1:4" ht="13.5" thickBot="1">
      <c r="A459" s="21" t="s">
        <v>1298</v>
      </c>
      <c r="B459" s="104" t="s">
        <v>656</v>
      </c>
      <c r="C459" s="19">
        <f>'6'!E8</f>
        <v>4</v>
      </c>
      <c r="D459" s="20"/>
    </row>
    <row r="460" spans="1:4" ht="13.5" thickBot="1">
      <c r="A460" s="21" t="s">
        <v>1299</v>
      </c>
      <c r="B460" s="104" t="s">
        <v>605</v>
      </c>
      <c r="C460" s="19">
        <f>'6'!E9</f>
        <v>3</v>
      </c>
      <c r="D460" s="20"/>
    </row>
    <row r="461" spans="1:4" ht="13.5" thickBot="1">
      <c r="A461" s="21" t="s">
        <v>1300</v>
      </c>
      <c r="B461" s="104" t="s">
        <v>657</v>
      </c>
      <c r="C461" s="19">
        <f>'6'!E10</f>
        <v>8</v>
      </c>
      <c r="D461" s="20"/>
    </row>
    <row r="462" spans="1:4" ht="26.25" thickBot="1">
      <c r="A462" s="21" t="s">
        <v>1301</v>
      </c>
      <c r="B462" s="104" t="s">
        <v>606</v>
      </c>
      <c r="C462" s="19">
        <f>'6'!E11</f>
        <v>0</v>
      </c>
      <c r="D462" s="20"/>
    </row>
    <row r="463" spans="1:4" ht="13.5" thickBot="1">
      <c r="A463" s="21" t="s">
        <v>1302</v>
      </c>
      <c r="B463" s="104" t="s">
        <v>726</v>
      </c>
      <c r="C463" s="19">
        <f>'6'!E12</f>
        <v>0</v>
      </c>
      <c r="D463" s="20"/>
    </row>
    <row r="464" spans="1:4" ht="13.5" thickBot="1">
      <c r="A464" s="21" t="s">
        <v>1303</v>
      </c>
      <c r="B464" s="104" t="s">
        <v>612</v>
      </c>
      <c r="C464" s="19">
        <f>'6'!E13</f>
        <v>2</v>
      </c>
      <c r="D464" s="20"/>
    </row>
    <row r="465" spans="1:4" ht="26.25" thickBot="1">
      <c r="A465" s="21" t="s">
        <v>1304</v>
      </c>
      <c r="B465" s="104" t="s">
        <v>658</v>
      </c>
      <c r="C465" s="19">
        <f>'6'!E14</f>
        <v>27</v>
      </c>
      <c r="D465" s="20"/>
    </row>
    <row r="466" spans="1:4" ht="13.5" thickBot="1">
      <c r="A466" s="21" t="s">
        <v>1305</v>
      </c>
      <c r="B466" s="104" t="s">
        <v>659</v>
      </c>
      <c r="C466" s="19">
        <f>'6'!E15</f>
        <v>5</v>
      </c>
      <c r="D466" s="20"/>
    </row>
    <row r="467" spans="1:4" ht="13.5" thickBot="1">
      <c r="A467" s="21" t="s">
        <v>1306</v>
      </c>
      <c r="B467" s="104" t="s">
        <v>613</v>
      </c>
      <c r="C467" s="19">
        <f>'6'!E16</f>
        <v>111</v>
      </c>
      <c r="D467" s="20"/>
    </row>
    <row r="468" spans="1:4" ht="26.25" thickBot="1">
      <c r="A468" s="21" t="s">
        <v>1307</v>
      </c>
      <c r="B468" s="104" t="s">
        <v>614</v>
      </c>
      <c r="C468" s="19">
        <f>'6'!E17</f>
        <v>31</v>
      </c>
      <c r="D468" s="20"/>
    </row>
    <row r="469" spans="1:4" ht="39" thickBot="1">
      <c r="A469" s="21" t="s">
        <v>1308</v>
      </c>
      <c r="B469" s="104" t="s">
        <v>615</v>
      </c>
      <c r="C469" s="19">
        <f>'6'!E18</f>
        <v>19</v>
      </c>
      <c r="D469" s="20"/>
    </row>
    <row r="470" spans="1:4" ht="13.5" thickBot="1">
      <c r="A470" s="21" t="s">
        <v>1309</v>
      </c>
      <c r="B470" s="104" t="s">
        <v>616</v>
      </c>
      <c r="C470" s="19">
        <f>'6'!E19</f>
        <v>10</v>
      </c>
      <c r="D470" s="20"/>
    </row>
    <row r="471" spans="1:4" ht="13.5" thickBot="1">
      <c r="A471" s="21" t="s">
        <v>1310</v>
      </c>
      <c r="B471" s="104" t="s">
        <v>647</v>
      </c>
      <c r="C471" s="19">
        <f>'6'!E20</f>
        <v>475</v>
      </c>
      <c r="D471" s="20"/>
    </row>
    <row r="472" spans="1:4" ht="13.5" thickBot="1">
      <c r="A472" s="21" t="s">
        <v>1311</v>
      </c>
      <c r="B472" s="104" t="s">
        <v>617</v>
      </c>
      <c r="C472" s="19">
        <f>'6'!E21</f>
        <v>187</v>
      </c>
      <c r="D472" s="20"/>
    </row>
    <row r="473" spans="1:4" ht="39" thickBot="1">
      <c r="A473" s="21" t="s">
        <v>1312</v>
      </c>
      <c r="B473" s="170" t="s">
        <v>820</v>
      </c>
      <c r="C473" s="19">
        <f>'5'!F10</f>
        <v>4</v>
      </c>
      <c r="D473" s="20"/>
    </row>
    <row r="474" spans="1:4" ht="26.25" thickBot="1">
      <c r="A474" s="21" t="s">
        <v>1313</v>
      </c>
      <c r="B474" s="104" t="s">
        <v>589</v>
      </c>
      <c r="C474" s="19">
        <f>'5'!F11</f>
        <v>0</v>
      </c>
      <c r="D474" s="20"/>
    </row>
    <row r="475" spans="1:4" ht="13.5" thickBot="1">
      <c r="A475" s="21" t="s">
        <v>1314</v>
      </c>
      <c r="B475" s="104" t="s">
        <v>594</v>
      </c>
      <c r="C475" s="19">
        <f>'5'!F12</f>
        <v>3</v>
      </c>
      <c r="D475" s="20"/>
    </row>
    <row r="476" spans="1:4" ht="13.5" thickBot="1">
      <c r="A476" s="21" t="s">
        <v>1315</v>
      </c>
      <c r="B476" s="104" t="s">
        <v>595</v>
      </c>
      <c r="C476" s="19">
        <f>'5'!F13</f>
        <v>5</v>
      </c>
      <c r="D476" s="20"/>
    </row>
    <row r="477" spans="1:4" ht="13.5" thickBot="1">
      <c r="A477" s="21" t="s">
        <v>1316</v>
      </c>
      <c r="B477" s="104" t="s">
        <v>619</v>
      </c>
      <c r="C477" s="19">
        <f>'5'!F14</f>
        <v>3</v>
      </c>
      <c r="D477" s="20"/>
    </row>
    <row r="478" spans="1:4" ht="26.25" thickBot="1">
      <c r="A478" s="21" t="s">
        <v>1317</v>
      </c>
      <c r="B478" s="104" t="s">
        <v>596</v>
      </c>
      <c r="C478" s="19">
        <f>'5'!F15</f>
        <v>3</v>
      </c>
      <c r="D478" s="20"/>
    </row>
    <row r="479" spans="1:4" ht="13.5" thickBot="1">
      <c r="A479" s="21" t="s">
        <v>1318</v>
      </c>
      <c r="B479" s="104" t="s">
        <v>725</v>
      </c>
      <c r="C479" s="19">
        <f>'5'!F16</f>
        <v>3</v>
      </c>
      <c r="D479" s="20"/>
    </row>
    <row r="480" spans="1:4" ht="26.25" thickBot="1">
      <c r="A480" s="21" t="s">
        <v>1319</v>
      </c>
      <c r="B480" s="104" t="s">
        <v>597</v>
      </c>
      <c r="C480" s="19">
        <f>'5'!F17</f>
        <v>3</v>
      </c>
      <c r="D480" s="20"/>
    </row>
    <row r="481" spans="1:4" ht="13.5" thickBot="1">
      <c r="A481" s="21" t="s">
        <v>1320</v>
      </c>
      <c r="B481" s="104" t="s">
        <v>598</v>
      </c>
      <c r="C481" s="19">
        <f>'5'!F18</f>
        <v>0</v>
      </c>
      <c r="D481" s="20"/>
    </row>
    <row r="482" spans="1:4" ht="13.5" thickBot="1">
      <c r="A482" s="21" t="s">
        <v>1321</v>
      </c>
      <c r="B482" s="104" t="s">
        <v>652</v>
      </c>
      <c r="C482" s="19">
        <f>'5'!F19</f>
        <v>5</v>
      </c>
      <c r="D482" s="20"/>
    </row>
    <row r="483" spans="1:4" ht="26.25" thickBot="1">
      <c r="A483" s="21" t="s">
        <v>1322</v>
      </c>
      <c r="B483" s="104" t="s">
        <v>599</v>
      </c>
      <c r="C483" s="19">
        <f>'5'!F20</f>
        <v>0</v>
      </c>
      <c r="D483" s="20"/>
    </row>
    <row r="484" spans="1:4" ht="13.5" thickBot="1">
      <c r="A484" s="21" t="s">
        <v>1323</v>
      </c>
      <c r="B484" s="104" t="s">
        <v>600</v>
      </c>
      <c r="C484" s="19">
        <f>'5'!F21</f>
        <v>0</v>
      </c>
      <c r="D484" s="20"/>
    </row>
    <row r="485" spans="1:4" ht="13.5" thickBot="1">
      <c r="A485" s="21" t="s">
        <v>1324</v>
      </c>
      <c r="B485" s="104" t="s">
        <v>601</v>
      </c>
      <c r="C485" s="19">
        <f>'5'!F22</f>
        <v>1</v>
      </c>
      <c r="D485" s="20"/>
    </row>
    <row r="486" spans="1:4" ht="13.5" thickBot="1">
      <c r="A486" s="21" t="s">
        <v>1325</v>
      </c>
      <c r="B486" s="104" t="s">
        <v>653</v>
      </c>
      <c r="C486" s="19">
        <f>'5'!F24</f>
        <v>27</v>
      </c>
      <c r="D486" s="20"/>
    </row>
    <row r="487" spans="1:4" ht="13.5" thickBot="1">
      <c r="A487" s="21" t="s">
        <v>1326</v>
      </c>
      <c r="B487" s="104" t="s">
        <v>602</v>
      </c>
      <c r="C487" s="19">
        <f>'5'!F25</f>
        <v>11</v>
      </c>
      <c r="D487" s="20"/>
    </row>
    <row r="488" spans="1:4" ht="13.5" thickBot="1">
      <c r="A488" s="21" t="s">
        <v>1327</v>
      </c>
      <c r="B488" s="104" t="s">
        <v>654</v>
      </c>
      <c r="C488" s="19">
        <f>'5'!F26</f>
        <v>0</v>
      </c>
      <c r="D488" s="20"/>
    </row>
    <row r="489" spans="1:4" ht="13.5" thickBot="1">
      <c r="A489" s="21" t="s">
        <v>1328</v>
      </c>
      <c r="B489" s="104" t="s">
        <v>603</v>
      </c>
      <c r="C489" s="19">
        <f>'5'!F27</f>
        <v>1</v>
      </c>
      <c r="D489" s="20"/>
    </row>
    <row r="490" spans="1:4" ht="26.25" thickBot="1">
      <c r="A490" s="21" t="s">
        <v>1329</v>
      </c>
      <c r="B490" s="104" t="s">
        <v>766</v>
      </c>
      <c r="C490" s="19">
        <f>'5'!F28</f>
        <v>1</v>
      </c>
      <c r="D490" s="20"/>
    </row>
    <row r="491" spans="1:4" ht="13.5" thickBot="1">
      <c r="A491" s="21" t="s">
        <v>1330</v>
      </c>
      <c r="B491" s="104" t="s">
        <v>655</v>
      </c>
      <c r="C491" s="19">
        <f>'6'!F6</f>
        <v>1</v>
      </c>
      <c r="D491" s="20"/>
    </row>
    <row r="492" spans="1:4" ht="13.5" thickBot="1">
      <c r="A492" s="21" t="s">
        <v>1331</v>
      </c>
      <c r="B492" s="104" t="s">
        <v>604</v>
      </c>
      <c r="C492" s="19">
        <f>'6'!F7</f>
        <v>0</v>
      </c>
      <c r="D492" s="20"/>
    </row>
    <row r="493" spans="1:4" ht="13.5" thickBot="1">
      <c r="A493" s="21" t="s">
        <v>1332</v>
      </c>
      <c r="B493" s="104" t="s">
        <v>656</v>
      </c>
      <c r="C493" s="19">
        <f>'6'!F8</f>
        <v>0</v>
      </c>
      <c r="D493" s="20"/>
    </row>
    <row r="494" spans="1:4" ht="13.5" thickBot="1">
      <c r="A494" s="21" t="s">
        <v>1333</v>
      </c>
      <c r="B494" s="104" t="s">
        <v>605</v>
      </c>
      <c r="C494" s="19">
        <f>'6'!F9</f>
        <v>0</v>
      </c>
      <c r="D494" s="20"/>
    </row>
    <row r="495" spans="1:4" ht="13.5" thickBot="1">
      <c r="A495" s="21" t="s">
        <v>1334</v>
      </c>
      <c r="B495" s="104" t="s">
        <v>657</v>
      </c>
      <c r="C495" s="19">
        <f>'6'!F10</f>
        <v>3</v>
      </c>
      <c r="D495" s="20"/>
    </row>
    <row r="496" spans="1:4" ht="26.25" thickBot="1">
      <c r="A496" s="21" t="s">
        <v>1335</v>
      </c>
      <c r="B496" s="104" t="s">
        <v>606</v>
      </c>
      <c r="C496" s="19">
        <f>'6'!F11</f>
        <v>0</v>
      </c>
      <c r="D496" s="20"/>
    </row>
    <row r="497" spans="1:4" ht="13.5" thickBot="1">
      <c r="A497" s="21" t="s">
        <v>1336</v>
      </c>
      <c r="B497" s="104" t="s">
        <v>726</v>
      </c>
      <c r="C497" s="19">
        <f>'6'!F12</f>
        <v>0</v>
      </c>
      <c r="D497" s="20"/>
    </row>
    <row r="498" spans="1:4" ht="13.5" thickBot="1">
      <c r="A498" s="21" t="s">
        <v>1337</v>
      </c>
      <c r="B498" s="104" t="s">
        <v>612</v>
      </c>
      <c r="C498" s="19">
        <f>'6'!F13</f>
        <v>0</v>
      </c>
      <c r="D498" s="20"/>
    </row>
    <row r="499" spans="1:4" ht="26.25" thickBot="1">
      <c r="A499" s="21" t="s">
        <v>1338</v>
      </c>
      <c r="B499" s="104" t="s">
        <v>658</v>
      </c>
      <c r="C499" s="19">
        <f>'6'!F14</f>
        <v>2</v>
      </c>
      <c r="D499" s="20"/>
    </row>
    <row r="500" spans="1:4" ht="13.5" thickBot="1">
      <c r="A500" s="21" t="s">
        <v>1339</v>
      </c>
      <c r="B500" s="104" t="s">
        <v>659</v>
      </c>
      <c r="C500" s="19">
        <f>'6'!F15</f>
        <v>1</v>
      </c>
      <c r="D500" s="20"/>
    </row>
    <row r="501" spans="1:4" ht="13.5" thickBot="1">
      <c r="A501" s="21" t="s">
        <v>1340</v>
      </c>
      <c r="B501" s="104" t="s">
        <v>613</v>
      </c>
      <c r="C501" s="19">
        <f>'6'!F16</f>
        <v>65</v>
      </c>
      <c r="D501" s="20"/>
    </row>
    <row r="502" spans="1:4" ht="26.25" thickBot="1">
      <c r="A502" s="21" t="s">
        <v>1341</v>
      </c>
      <c r="B502" s="104" t="s">
        <v>614</v>
      </c>
      <c r="C502" s="19">
        <f>'6'!F17</f>
        <v>15</v>
      </c>
      <c r="D502" s="20"/>
    </row>
    <row r="503" spans="1:4" ht="39" thickBot="1">
      <c r="A503" s="21" t="s">
        <v>1342</v>
      </c>
      <c r="B503" s="104" t="s">
        <v>615</v>
      </c>
      <c r="C503" s="19">
        <f>'6'!F18</f>
        <v>8</v>
      </c>
      <c r="D503" s="20"/>
    </row>
    <row r="504" spans="1:4" ht="13.5" thickBot="1">
      <c r="A504" s="21" t="s">
        <v>1343</v>
      </c>
      <c r="B504" s="104" t="s">
        <v>616</v>
      </c>
      <c r="C504" s="19">
        <f>'6'!F19</f>
        <v>2</v>
      </c>
      <c r="D504" s="20"/>
    </row>
    <row r="505" spans="1:4" ht="13.5" thickBot="1">
      <c r="A505" s="21" t="s">
        <v>1344</v>
      </c>
      <c r="B505" s="104" t="s">
        <v>647</v>
      </c>
      <c r="C505" s="19">
        <f>'6'!F20</f>
        <v>122</v>
      </c>
      <c r="D505" s="20"/>
    </row>
    <row r="506" spans="1:4" ht="13.5" thickBot="1">
      <c r="A506" s="21" t="s">
        <v>1345</v>
      </c>
      <c r="B506" s="104" t="s">
        <v>617</v>
      </c>
      <c r="C506" s="19">
        <f>'6'!F21</f>
        <v>56</v>
      </c>
      <c r="D506" s="20"/>
    </row>
    <row r="507" spans="1:4" ht="39" thickBot="1">
      <c r="A507" s="21" t="s">
        <v>1346</v>
      </c>
      <c r="B507" s="170" t="s">
        <v>823</v>
      </c>
      <c r="C507" s="19">
        <f>'5'!G10</f>
        <v>1</v>
      </c>
      <c r="D507" s="20"/>
    </row>
    <row r="508" spans="1:4" ht="26.25" thickBot="1">
      <c r="A508" s="21" t="s">
        <v>1347</v>
      </c>
      <c r="B508" s="104" t="s">
        <v>589</v>
      </c>
      <c r="C508" s="19">
        <f>'5'!G11</f>
        <v>0</v>
      </c>
      <c r="D508" s="20"/>
    </row>
    <row r="509" spans="1:4" ht="13.5" thickBot="1">
      <c r="A509" s="21" t="s">
        <v>1348</v>
      </c>
      <c r="B509" s="104" t="s">
        <v>594</v>
      </c>
      <c r="C509" s="19">
        <f>'5'!G12</f>
        <v>1</v>
      </c>
      <c r="D509" s="20"/>
    </row>
    <row r="510" spans="1:4" ht="13.5" thickBot="1">
      <c r="A510" s="21" t="s">
        <v>1349</v>
      </c>
      <c r="B510" s="104" t="s">
        <v>595</v>
      </c>
      <c r="C510" s="19">
        <f>'5'!G13</f>
        <v>12</v>
      </c>
      <c r="D510" s="20"/>
    </row>
    <row r="511" spans="1:4" ht="13.5" thickBot="1">
      <c r="A511" s="21" t="s">
        <v>1350</v>
      </c>
      <c r="B511" s="104" t="s">
        <v>619</v>
      </c>
      <c r="C511" s="19">
        <f>'5'!G14</f>
        <v>11</v>
      </c>
      <c r="D511" s="20"/>
    </row>
    <row r="512" spans="1:4" ht="26.25" thickBot="1">
      <c r="A512" s="21" t="s">
        <v>1351</v>
      </c>
      <c r="B512" s="104" t="s">
        <v>596</v>
      </c>
      <c r="C512" s="19">
        <f>'5'!G15</f>
        <v>3</v>
      </c>
      <c r="D512" s="20"/>
    </row>
    <row r="513" spans="1:4" ht="13.5" thickBot="1">
      <c r="A513" s="21" t="s">
        <v>1352</v>
      </c>
      <c r="B513" s="104" t="s">
        <v>725</v>
      </c>
      <c r="C513" s="19">
        <f>'5'!G16</f>
        <v>9</v>
      </c>
      <c r="D513" s="20"/>
    </row>
    <row r="514" spans="1:4" ht="26.25" thickBot="1">
      <c r="A514" s="21" t="s">
        <v>1353</v>
      </c>
      <c r="B514" s="104" t="s">
        <v>597</v>
      </c>
      <c r="C514" s="19">
        <f>'5'!G17</f>
        <v>6</v>
      </c>
      <c r="D514" s="20"/>
    </row>
    <row r="515" spans="1:4" ht="13.5" thickBot="1">
      <c r="A515" s="21" t="s">
        <v>1354</v>
      </c>
      <c r="B515" s="104" t="s">
        <v>598</v>
      </c>
      <c r="C515" s="19">
        <f>'5'!G18</f>
        <v>1</v>
      </c>
      <c r="D515" s="20"/>
    </row>
    <row r="516" spans="1:4" ht="13.5" thickBot="1">
      <c r="A516" s="21" t="s">
        <v>1355</v>
      </c>
      <c r="B516" s="104" t="s">
        <v>652</v>
      </c>
      <c r="C516" s="19">
        <f>'5'!G19</f>
        <v>72</v>
      </c>
      <c r="D516" s="20"/>
    </row>
    <row r="517" spans="1:4" ht="26.25" thickBot="1">
      <c r="A517" s="21" t="s">
        <v>1356</v>
      </c>
      <c r="B517" s="104" t="s">
        <v>599</v>
      </c>
      <c r="C517" s="19">
        <f>'5'!G20</f>
        <v>0</v>
      </c>
      <c r="D517" s="20"/>
    </row>
    <row r="518" spans="1:4" ht="13.5" thickBot="1">
      <c r="A518" s="21" t="s">
        <v>1357</v>
      </c>
      <c r="B518" s="104" t="s">
        <v>600</v>
      </c>
      <c r="C518" s="19">
        <f>'5'!G21</f>
        <v>0</v>
      </c>
      <c r="D518" s="20"/>
    </row>
    <row r="519" spans="1:4" ht="13.5" thickBot="1">
      <c r="A519" s="21" t="s">
        <v>1358</v>
      </c>
      <c r="B519" s="104" t="s">
        <v>601</v>
      </c>
      <c r="C519" s="19">
        <f>'5'!G22</f>
        <v>17</v>
      </c>
      <c r="D519" s="20"/>
    </row>
    <row r="520" spans="1:4" ht="13.5" thickBot="1">
      <c r="A520" s="21" t="s">
        <v>1359</v>
      </c>
      <c r="B520" s="104" t="s">
        <v>653</v>
      </c>
      <c r="C520" s="19">
        <f>'5'!G24</f>
        <v>21</v>
      </c>
      <c r="D520" s="20"/>
    </row>
    <row r="521" spans="1:4" ht="13.5" thickBot="1">
      <c r="A521" s="21" t="s">
        <v>1360</v>
      </c>
      <c r="B521" s="104" t="s">
        <v>602</v>
      </c>
      <c r="C521" s="19">
        <f>'5'!G25</f>
        <v>7</v>
      </c>
      <c r="D521" s="20"/>
    </row>
    <row r="522" spans="1:4" ht="13.5" thickBot="1">
      <c r="A522" s="21" t="s">
        <v>1361</v>
      </c>
      <c r="B522" s="104" t="s">
        <v>654</v>
      </c>
      <c r="C522" s="19">
        <f>'5'!G26</f>
        <v>5</v>
      </c>
      <c r="D522" s="20"/>
    </row>
    <row r="523" spans="1:4" ht="13.5" thickBot="1">
      <c r="A523" s="21" t="s">
        <v>1362</v>
      </c>
      <c r="B523" s="104" t="s">
        <v>603</v>
      </c>
      <c r="C523" s="19">
        <f>'5'!G27</f>
        <v>5</v>
      </c>
      <c r="D523" s="20"/>
    </row>
    <row r="524" spans="1:4" ht="26.25" thickBot="1">
      <c r="A524" s="21" t="s">
        <v>1363</v>
      </c>
      <c r="B524" s="104" t="s">
        <v>766</v>
      </c>
      <c r="C524" s="19">
        <f>'5'!G28</f>
        <v>5</v>
      </c>
      <c r="D524" s="20"/>
    </row>
    <row r="525" spans="1:4" ht="13.5" thickBot="1">
      <c r="A525" s="21" t="s">
        <v>1364</v>
      </c>
      <c r="B525" s="104" t="s">
        <v>655</v>
      </c>
      <c r="C525" s="19">
        <f>'6'!G6</f>
        <v>2</v>
      </c>
      <c r="D525" s="20"/>
    </row>
    <row r="526" spans="1:4" ht="13.5" thickBot="1">
      <c r="A526" s="21" t="s">
        <v>1365</v>
      </c>
      <c r="B526" s="104" t="s">
        <v>604</v>
      </c>
      <c r="C526" s="19">
        <f>'6'!G7</f>
        <v>0</v>
      </c>
      <c r="D526" s="20"/>
    </row>
    <row r="527" spans="1:4" ht="13.5" thickBot="1">
      <c r="A527" s="21" t="s">
        <v>1366</v>
      </c>
      <c r="B527" s="104" t="s">
        <v>656</v>
      </c>
      <c r="C527" s="19">
        <f>'6'!G8</f>
        <v>3</v>
      </c>
      <c r="D527" s="20"/>
    </row>
    <row r="528" spans="1:4" ht="13.5" thickBot="1">
      <c r="A528" s="21" t="s">
        <v>1367</v>
      </c>
      <c r="B528" s="104" t="s">
        <v>605</v>
      </c>
      <c r="C528" s="19">
        <f>'6'!G9</f>
        <v>3</v>
      </c>
      <c r="D528" s="20"/>
    </row>
    <row r="529" spans="1:4" ht="13.5" thickBot="1">
      <c r="A529" s="21" t="s">
        <v>1368</v>
      </c>
      <c r="B529" s="104" t="s">
        <v>657</v>
      </c>
      <c r="C529" s="19">
        <f>'6'!G10</f>
        <v>1</v>
      </c>
      <c r="D529" s="20"/>
    </row>
    <row r="530" spans="1:4" ht="26.25" thickBot="1">
      <c r="A530" s="21" t="s">
        <v>1369</v>
      </c>
      <c r="B530" s="104" t="s">
        <v>606</v>
      </c>
      <c r="C530" s="19">
        <f>'6'!G11</f>
        <v>0</v>
      </c>
      <c r="D530" s="20"/>
    </row>
    <row r="531" spans="1:4" ht="13.5" thickBot="1">
      <c r="A531" s="21" t="s">
        <v>1370</v>
      </c>
      <c r="B531" s="104" t="s">
        <v>726</v>
      </c>
      <c r="C531" s="19">
        <f>'6'!G12</f>
        <v>0</v>
      </c>
      <c r="D531" s="20"/>
    </row>
    <row r="532" spans="1:4" ht="13.5" thickBot="1">
      <c r="A532" s="21" t="s">
        <v>1371</v>
      </c>
      <c r="B532" s="104" t="s">
        <v>612</v>
      </c>
      <c r="C532" s="19">
        <f>'6'!G13</f>
        <v>0</v>
      </c>
      <c r="D532" s="20"/>
    </row>
    <row r="533" spans="1:4" ht="16.5" customHeight="1" thickBot="1">
      <c r="A533" s="21" t="s">
        <v>1372</v>
      </c>
      <c r="B533" s="104" t="s">
        <v>658</v>
      </c>
      <c r="C533" s="19">
        <f>'6'!G14</f>
        <v>7</v>
      </c>
      <c r="D533" s="20"/>
    </row>
    <row r="534" spans="1:4" ht="13.5" thickBot="1">
      <c r="A534" s="21" t="s">
        <v>1373</v>
      </c>
      <c r="B534" s="104" t="s">
        <v>659</v>
      </c>
      <c r="C534" s="19">
        <f>'6'!G15</f>
        <v>1</v>
      </c>
      <c r="D534" s="20"/>
    </row>
    <row r="535" spans="1:4" ht="13.5" thickBot="1">
      <c r="A535" s="21" t="s">
        <v>1374</v>
      </c>
      <c r="B535" s="104" t="s">
        <v>613</v>
      </c>
      <c r="C535" s="19">
        <f>'6'!G16</f>
        <v>22</v>
      </c>
      <c r="D535" s="20"/>
    </row>
    <row r="536" spans="1:4" ht="26.25" thickBot="1">
      <c r="A536" s="21" t="s">
        <v>1375</v>
      </c>
      <c r="B536" s="104" t="s">
        <v>614</v>
      </c>
      <c r="C536" s="19">
        <f>'6'!G17</f>
        <v>8</v>
      </c>
      <c r="D536" s="20"/>
    </row>
    <row r="537" spans="1:4" ht="39" thickBot="1">
      <c r="A537" s="21" t="s">
        <v>1376</v>
      </c>
      <c r="B537" s="104" t="s">
        <v>615</v>
      </c>
      <c r="C537" s="19">
        <f>'6'!G18</f>
        <v>4</v>
      </c>
      <c r="D537" s="20"/>
    </row>
    <row r="538" spans="1:4" ht="13.5" thickBot="1">
      <c r="A538" s="21" t="s">
        <v>1377</v>
      </c>
      <c r="B538" s="104" t="s">
        <v>616</v>
      </c>
      <c r="C538" s="19">
        <f>'6'!G19</f>
        <v>2</v>
      </c>
      <c r="D538" s="20"/>
    </row>
    <row r="539" spans="1:4" ht="13.5" thickBot="1">
      <c r="A539" s="21" t="s">
        <v>1378</v>
      </c>
      <c r="B539" s="104" t="s">
        <v>647</v>
      </c>
      <c r="C539" s="19">
        <f>'6'!G20</f>
        <v>166</v>
      </c>
      <c r="D539" s="20"/>
    </row>
    <row r="540" spans="1:4" ht="13.5" thickBot="1">
      <c r="A540" s="21" t="s">
        <v>1379</v>
      </c>
      <c r="B540" s="104" t="s">
        <v>617</v>
      </c>
      <c r="C540" s="19">
        <f>'6'!G21</f>
        <v>64</v>
      </c>
      <c r="D540" s="20"/>
    </row>
    <row r="541" spans="1:4" ht="39" thickBot="1">
      <c r="A541" s="21" t="s">
        <v>1380</v>
      </c>
      <c r="B541" s="170" t="s">
        <v>824</v>
      </c>
      <c r="C541" s="19">
        <f>'5'!H10</f>
        <v>2</v>
      </c>
      <c r="D541" s="20"/>
    </row>
    <row r="542" spans="1:4" ht="26.25" thickBot="1">
      <c r="A542" s="21" t="s">
        <v>1381</v>
      </c>
      <c r="B542" s="104" t="s">
        <v>589</v>
      </c>
      <c r="C542" s="19">
        <f>'5'!H11</f>
        <v>0</v>
      </c>
      <c r="D542" s="20"/>
    </row>
    <row r="543" spans="1:4" ht="13.5" thickBot="1">
      <c r="A543" s="21" t="s">
        <v>1382</v>
      </c>
      <c r="B543" s="104" t="s">
        <v>594</v>
      </c>
      <c r="C543" s="19">
        <f>'5'!H12</f>
        <v>2</v>
      </c>
      <c r="D543" s="20"/>
    </row>
    <row r="544" spans="1:4" ht="13.5" thickBot="1">
      <c r="A544" s="21" t="s">
        <v>1383</v>
      </c>
      <c r="B544" s="104" t="s">
        <v>595</v>
      </c>
      <c r="C544" s="19">
        <f>'5'!H13</f>
        <v>6</v>
      </c>
      <c r="D544" s="20"/>
    </row>
    <row r="545" spans="1:4" ht="13.5" thickBot="1">
      <c r="A545" s="21" t="s">
        <v>1384</v>
      </c>
      <c r="B545" s="104" t="s">
        <v>619</v>
      </c>
      <c r="C545" s="19">
        <f>'5'!H14</f>
        <v>5</v>
      </c>
      <c r="D545" s="20"/>
    </row>
    <row r="546" spans="1:4" ht="26.25" thickBot="1">
      <c r="A546" s="21" t="s">
        <v>1385</v>
      </c>
      <c r="B546" s="104" t="s">
        <v>596</v>
      </c>
      <c r="C546" s="19">
        <f>'5'!H15</f>
        <v>3</v>
      </c>
      <c r="D546" s="20"/>
    </row>
    <row r="547" spans="1:4" ht="13.5" thickBot="1">
      <c r="A547" s="21" t="s">
        <v>1386</v>
      </c>
      <c r="B547" s="104" t="s">
        <v>725</v>
      </c>
      <c r="C547" s="19">
        <f>'5'!H16</f>
        <v>21</v>
      </c>
      <c r="D547" s="20"/>
    </row>
    <row r="548" spans="1:4" s="22" customFormat="1" ht="26.25" thickBot="1">
      <c r="A548" s="21" t="s">
        <v>1387</v>
      </c>
      <c r="B548" s="104" t="s">
        <v>597</v>
      </c>
      <c r="C548" s="19">
        <f>'5'!H17</f>
        <v>18</v>
      </c>
      <c r="D548" s="20"/>
    </row>
    <row r="549" spans="1:4" s="22" customFormat="1" ht="13.5" thickBot="1">
      <c r="A549" s="21" t="s">
        <v>1388</v>
      </c>
      <c r="B549" s="104" t="s">
        <v>598</v>
      </c>
      <c r="C549" s="19">
        <f>'5'!H18</f>
        <v>1</v>
      </c>
      <c r="D549" s="20"/>
    </row>
    <row r="550" spans="1:4" s="22" customFormat="1" ht="13.5" thickBot="1">
      <c r="A550" s="21" t="s">
        <v>1389</v>
      </c>
      <c r="B550" s="104" t="s">
        <v>652</v>
      </c>
      <c r="C550" s="19">
        <f>'5'!H19</f>
        <v>53</v>
      </c>
      <c r="D550" s="20"/>
    </row>
    <row r="551" spans="1:4" s="22" customFormat="1" ht="26.25" thickBot="1">
      <c r="A551" s="21" t="s">
        <v>1390</v>
      </c>
      <c r="B551" s="104" t="s">
        <v>599</v>
      </c>
      <c r="C551" s="19">
        <f>'5'!H20</f>
        <v>0</v>
      </c>
      <c r="D551" s="20"/>
    </row>
    <row r="552" spans="1:4" s="22" customFormat="1" ht="13.5" thickBot="1">
      <c r="A552" s="21" t="s">
        <v>1391</v>
      </c>
      <c r="B552" s="104" t="s">
        <v>600</v>
      </c>
      <c r="C552" s="19">
        <f>'5'!H21</f>
        <v>1</v>
      </c>
      <c r="D552" s="20"/>
    </row>
    <row r="553" spans="1:4" s="22" customFormat="1" ht="13.5" thickBot="1">
      <c r="A553" s="21" t="s">
        <v>1392</v>
      </c>
      <c r="B553" s="104" t="s">
        <v>601</v>
      </c>
      <c r="C553" s="19">
        <f>'5'!H22</f>
        <v>23</v>
      </c>
      <c r="D553" s="20"/>
    </row>
    <row r="554" spans="1:4" s="22" customFormat="1" ht="13.5" thickBot="1">
      <c r="A554" s="21" t="s">
        <v>1393</v>
      </c>
      <c r="B554" s="104" t="s">
        <v>653</v>
      </c>
      <c r="C554" s="19">
        <f>'5'!H24</f>
        <v>16</v>
      </c>
      <c r="D554" s="20"/>
    </row>
    <row r="555" spans="1:4" s="22" customFormat="1" ht="13.5" thickBot="1">
      <c r="A555" s="21" t="s">
        <v>1394</v>
      </c>
      <c r="B555" s="104" t="s">
        <v>602</v>
      </c>
      <c r="C555" s="19">
        <f>'5'!H25</f>
        <v>3</v>
      </c>
      <c r="D555" s="20"/>
    </row>
    <row r="556" spans="1:4" s="22" customFormat="1" ht="13.5" thickBot="1">
      <c r="A556" s="21" t="s">
        <v>1395</v>
      </c>
      <c r="B556" s="104" t="s">
        <v>654</v>
      </c>
      <c r="C556" s="19">
        <f>'5'!H26</f>
        <v>5</v>
      </c>
      <c r="D556" s="20"/>
    </row>
    <row r="557" spans="1:4" s="22" customFormat="1" ht="13.5" thickBot="1">
      <c r="A557" s="21" t="s">
        <v>1396</v>
      </c>
      <c r="B557" s="104" t="s">
        <v>603</v>
      </c>
      <c r="C557" s="19">
        <f>'5'!H27</f>
        <v>3</v>
      </c>
      <c r="D557" s="20"/>
    </row>
    <row r="558" spans="1:4" s="22" customFormat="1" ht="26.25" thickBot="1">
      <c r="A558" s="21" t="s">
        <v>1397</v>
      </c>
      <c r="B558" s="104" t="s">
        <v>766</v>
      </c>
      <c r="C558" s="19">
        <f>'5'!H28</f>
        <v>3</v>
      </c>
      <c r="D558" s="20"/>
    </row>
    <row r="559" spans="1:4" s="22" customFormat="1" ht="13.5" thickBot="1">
      <c r="A559" s="21" t="s">
        <v>1398</v>
      </c>
      <c r="B559" s="104" t="s">
        <v>655</v>
      </c>
      <c r="C559" s="19">
        <f>'6'!H6</f>
        <v>2</v>
      </c>
      <c r="D559" s="20"/>
    </row>
    <row r="560" spans="1:4" s="22" customFormat="1" ht="13.5" thickBot="1">
      <c r="A560" s="21" t="s">
        <v>1399</v>
      </c>
      <c r="B560" s="104" t="s">
        <v>604</v>
      </c>
      <c r="C560" s="19">
        <f>'6'!H7</f>
        <v>0</v>
      </c>
      <c r="D560" s="20"/>
    </row>
    <row r="561" spans="1:4" s="22" customFormat="1" ht="13.5" thickBot="1">
      <c r="A561" s="21" t="s">
        <v>1400</v>
      </c>
      <c r="B561" s="104" t="s">
        <v>656</v>
      </c>
      <c r="C561" s="19">
        <f>'6'!H8</f>
        <v>0</v>
      </c>
      <c r="D561" s="20"/>
    </row>
    <row r="562" spans="1:4" s="22" customFormat="1" ht="13.5" thickBot="1">
      <c r="A562" s="21" t="s">
        <v>1401</v>
      </c>
      <c r="B562" s="104" t="s">
        <v>605</v>
      </c>
      <c r="C562" s="19">
        <f>'6'!H9</f>
        <v>0</v>
      </c>
      <c r="D562" s="20"/>
    </row>
    <row r="563" spans="1:4" s="22" customFormat="1" ht="13.5" thickBot="1">
      <c r="A563" s="21" t="s">
        <v>1402</v>
      </c>
      <c r="B563" s="104" t="s">
        <v>657</v>
      </c>
      <c r="C563" s="19">
        <f>'6'!H10</f>
        <v>3</v>
      </c>
      <c r="D563" s="20"/>
    </row>
    <row r="564" spans="1:4" s="22" customFormat="1" ht="26.25" thickBot="1">
      <c r="A564" s="21" t="s">
        <v>1403</v>
      </c>
      <c r="B564" s="104" t="s">
        <v>606</v>
      </c>
      <c r="C564" s="19">
        <f>'6'!H11</f>
        <v>0</v>
      </c>
      <c r="D564" s="20"/>
    </row>
    <row r="565" spans="1:4" s="22" customFormat="1" ht="13.5" thickBot="1">
      <c r="A565" s="21" t="s">
        <v>1404</v>
      </c>
      <c r="B565" s="104" t="s">
        <v>726</v>
      </c>
      <c r="C565" s="19">
        <f>'6'!H12</f>
        <v>0</v>
      </c>
      <c r="D565" s="20"/>
    </row>
    <row r="566" spans="1:4" s="22" customFormat="1" ht="13.5" thickBot="1">
      <c r="A566" s="21" t="s">
        <v>1405</v>
      </c>
      <c r="B566" s="104" t="s">
        <v>612</v>
      </c>
      <c r="C566" s="19">
        <f>'6'!H13</f>
        <v>1</v>
      </c>
      <c r="D566" s="20"/>
    </row>
    <row r="567" spans="1:4" s="22" customFormat="1" ht="26.25" thickBot="1">
      <c r="A567" s="21" t="s">
        <v>1406</v>
      </c>
      <c r="B567" s="104" t="s">
        <v>658</v>
      </c>
      <c r="C567" s="19">
        <f>'6'!H14</f>
        <v>16</v>
      </c>
      <c r="D567" s="20"/>
    </row>
    <row r="568" spans="1:4" s="22" customFormat="1" ht="13.5" thickBot="1">
      <c r="A568" s="21" t="s">
        <v>1407</v>
      </c>
      <c r="B568" s="104" t="s">
        <v>659</v>
      </c>
      <c r="C568" s="19">
        <f>'6'!H15</f>
        <v>3</v>
      </c>
      <c r="D568" s="20"/>
    </row>
    <row r="569" spans="1:4" s="22" customFormat="1" ht="13.5" thickBot="1">
      <c r="A569" s="21" t="s">
        <v>1408</v>
      </c>
      <c r="B569" s="104" t="s">
        <v>613</v>
      </c>
      <c r="C569" s="19">
        <f>'6'!H16</f>
        <v>20</v>
      </c>
      <c r="D569" s="20"/>
    </row>
    <row r="570" spans="1:4" s="22" customFormat="1" ht="26.25" thickBot="1">
      <c r="A570" s="21" t="s">
        <v>1409</v>
      </c>
      <c r="B570" s="104" t="s">
        <v>614</v>
      </c>
      <c r="C570" s="19">
        <f>'6'!H17</f>
        <v>6</v>
      </c>
      <c r="D570" s="20"/>
    </row>
    <row r="571" spans="1:4" s="22" customFormat="1" ht="39" thickBot="1">
      <c r="A571" s="21" t="s">
        <v>1410</v>
      </c>
      <c r="B571" s="104" t="s">
        <v>615</v>
      </c>
      <c r="C571" s="19">
        <f>'6'!H18</f>
        <v>5</v>
      </c>
      <c r="D571" s="20"/>
    </row>
    <row r="572" spans="1:4" s="22" customFormat="1" ht="13.5" thickBot="1">
      <c r="A572" s="21" t="s">
        <v>1411</v>
      </c>
      <c r="B572" s="104" t="s">
        <v>616</v>
      </c>
      <c r="C572" s="19">
        <f>'6'!H19</f>
        <v>5</v>
      </c>
      <c r="D572" s="20"/>
    </row>
    <row r="573" spans="1:4" s="22" customFormat="1" ht="13.5" thickBot="1">
      <c r="A573" s="21" t="s">
        <v>1412</v>
      </c>
      <c r="B573" s="104" t="s">
        <v>647</v>
      </c>
      <c r="C573" s="19">
        <f>'6'!H20</f>
        <v>159</v>
      </c>
      <c r="D573" s="20"/>
    </row>
    <row r="574" spans="1:4" s="22" customFormat="1" ht="13.5" thickBot="1">
      <c r="A574" s="21" t="s">
        <v>1413</v>
      </c>
      <c r="B574" s="104" t="s">
        <v>617</v>
      </c>
      <c r="C574" s="19">
        <f>'6'!H21</f>
        <v>57</v>
      </c>
      <c r="D574" s="20"/>
    </row>
    <row r="575" spans="1:4" s="22" customFormat="1" ht="51.75" thickBot="1">
      <c r="A575" s="21" t="s">
        <v>1414</v>
      </c>
      <c r="B575" s="170" t="s">
        <v>825</v>
      </c>
      <c r="C575" s="19">
        <f>'5'!I10</f>
        <v>0</v>
      </c>
      <c r="D575" s="20"/>
    </row>
    <row r="576" spans="1:4" s="22" customFormat="1" ht="26.25" thickBot="1">
      <c r="A576" s="21" t="s">
        <v>1415</v>
      </c>
      <c r="B576" s="104" t="s">
        <v>589</v>
      </c>
      <c r="C576" s="19">
        <f>'5'!I11</f>
        <v>0</v>
      </c>
      <c r="D576" s="20"/>
    </row>
    <row r="577" spans="1:4" s="22" customFormat="1" ht="13.5" thickBot="1">
      <c r="A577" s="21" t="s">
        <v>1416</v>
      </c>
      <c r="B577" s="104" t="s">
        <v>594</v>
      </c>
      <c r="C577" s="19">
        <f>'5'!I12</f>
        <v>0</v>
      </c>
      <c r="D577" s="20"/>
    </row>
    <row r="578" spans="1:4" s="22" customFormat="1" ht="13.5" thickBot="1">
      <c r="A578" s="21" t="s">
        <v>1417</v>
      </c>
      <c r="B578" s="104" t="s">
        <v>595</v>
      </c>
      <c r="C578" s="19">
        <f>'5'!I13</f>
        <v>1</v>
      </c>
      <c r="D578" s="20"/>
    </row>
    <row r="579" spans="1:4" s="22" customFormat="1" ht="13.5" thickBot="1">
      <c r="A579" s="21" t="s">
        <v>1418</v>
      </c>
      <c r="B579" s="104" t="s">
        <v>619</v>
      </c>
      <c r="C579" s="19">
        <f>'5'!I14</f>
        <v>1</v>
      </c>
      <c r="D579" s="20"/>
    </row>
    <row r="580" spans="1:4" s="22" customFormat="1" ht="26.25" thickBot="1">
      <c r="A580" s="21" t="s">
        <v>1419</v>
      </c>
      <c r="B580" s="104" t="s">
        <v>596</v>
      </c>
      <c r="C580" s="19">
        <f>'5'!I15</f>
        <v>1</v>
      </c>
      <c r="D580" s="20"/>
    </row>
    <row r="581" spans="1:4" s="22" customFormat="1" ht="13.5" thickBot="1">
      <c r="A581" s="21" t="s">
        <v>1420</v>
      </c>
      <c r="B581" s="104" t="s">
        <v>725</v>
      </c>
      <c r="C581" s="19">
        <f>'5'!I16</f>
        <v>0</v>
      </c>
      <c r="D581" s="20"/>
    </row>
    <row r="582" spans="1:4" s="22" customFormat="1" ht="26.25" thickBot="1">
      <c r="A582" s="21" t="s">
        <v>1421</v>
      </c>
      <c r="B582" s="104" t="s">
        <v>597</v>
      </c>
      <c r="C582" s="19">
        <f>'5'!I17</f>
        <v>0</v>
      </c>
      <c r="D582" s="20"/>
    </row>
    <row r="583" spans="1:4" s="22" customFormat="1" ht="13.5" thickBot="1">
      <c r="A583" s="21" t="s">
        <v>1422</v>
      </c>
      <c r="B583" s="104" t="s">
        <v>598</v>
      </c>
      <c r="C583" s="19">
        <f>'5'!I18</f>
        <v>0</v>
      </c>
      <c r="D583" s="20"/>
    </row>
    <row r="584" spans="1:4" s="22" customFormat="1" ht="13.5" thickBot="1">
      <c r="A584" s="21" t="s">
        <v>1423</v>
      </c>
      <c r="B584" s="104" t="s">
        <v>652</v>
      </c>
      <c r="C584" s="19">
        <f>'5'!I19</f>
        <v>1</v>
      </c>
      <c r="D584" s="20"/>
    </row>
    <row r="585" spans="1:4" s="22" customFormat="1" ht="26.25" thickBot="1">
      <c r="A585" s="21" t="s">
        <v>1424</v>
      </c>
      <c r="B585" s="104" t="s">
        <v>599</v>
      </c>
      <c r="C585" s="19">
        <f>'5'!I20</f>
        <v>0</v>
      </c>
      <c r="D585" s="20"/>
    </row>
    <row r="586" spans="1:4" s="22" customFormat="1" ht="13.5" thickBot="1">
      <c r="A586" s="21" t="s">
        <v>1425</v>
      </c>
      <c r="B586" s="104" t="s">
        <v>600</v>
      </c>
      <c r="C586" s="19">
        <f>'5'!I21</f>
        <v>0</v>
      </c>
      <c r="D586" s="20"/>
    </row>
    <row r="587" spans="1:4" s="22" customFormat="1" ht="13.5" thickBot="1">
      <c r="A587" s="21" t="s">
        <v>1426</v>
      </c>
      <c r="B587" s="104" t="s">
        <v>601</v>
      </c>
      <c r="C587" s="19">
        <f>'5'!I22</f>
        <v>1</v>
      </c>
      <c r="D587" s="20"/>
    </row>
    <row r="588" spans="1:4" s="22" customFormat="1" ht="13.5" thickBot="1">
      <c r="A588" s="21" t="s">
        <v>1427</v>
      </c>
      <c r="B588" s="104" t="s">
        <v>653</v>
      </c>
      <c r="C588" s="19">
        <f>'5'!I24</f>
        <v>2</v>
      </c>
      <c r="D588" s="20"/>
    </row>
    <row r="589" spans="1:4" s="22" customFormat="1" ht="13.5" thickBot="1">
      <c r="A589" s="21" t="s">
        <v>1428</v>
      </c>
      <c r="B589" s="104" t="s">
        <v>602</v>
      </c>
      <c r="C589" s="19">
        <f>'5'!I25</f>
        <v>0</v>
      </c>
      <c r="D589" s="20"/>
    </row>
    <row r="590" spans="1:4" s="22" customFormat="1" ht="13.5" thickBot="1">
      <c r="A590" s="21" t="s">
        <v>1429</v>
      </c>
      <c r="B590" s="104" t="s">
        <v>654</v>
      </c>
      <c r="C590" s="19">
        <f>'5'!I26</f>
        <v>0</v>
      </c>
      <c r="D590" s="20"/>
    </row>
    <row r="591" spans="1:4" s="22" customFormat="1" ht="13.5" thickBot="1">
      <c r="A591" s="21" t="s">
        <v>1430</v>
      </c>
      <c r="B591" s="104" t="s">
        <v>603</v>
      </c>
      <c r="C591" s="19">
        <f>'5'!I27</f>
        <v>0</v>
      </c>
      <c r="D591" s="20"/>
    </row>
    <row r="592" spans="1:4" s="22" customFormat="1" ht="26.25" thickBot="1">
      <c r="A592" s="21" t="s">
        <v>1431</v>
      </c>
      <c r="B592" s="104" t="s">
        <v>766</v>
      </c>
      <c r="C592" s="19">
        <f>'5'!I28</f>
        <v>0</v>
      </c>
      <c r="D592" s="20"/>
    </row>
    <row r="593" spans="1:4" s="22" customFormat="1" ht="13.5" thickBot="1">
      <c r="A593" s="21" t="s">
        <v>1432</v>
      </c>
      <c r="B593" s="104" t="s">
        <v>655</v>
      </c>
      <c r="C593" s="19">
        <f>'6'!I6</f>
        <v>0</v>
      </c>
      <c r="D593" s="20"/>
    </row>
    <row r="594" spans="1:4" s="22" customFormat="1" ht="13.5" thickBot="1">
      <c r="A594" s="21" t="s">
        <v>1433</v>
      </c>
      <c r="B594" s="104" t="s">
        <v>604</v>
      </c>
      <c r="C594" s="19">
        <f>'6'!I7</f>
        <v>0</v>
      </c>
      <c r="D594" s="20"/>
    </row>
    <row r="595" spans="1:4" s="22" customFormat="1" ht="13.5" thickBot="1">
      <c r="A595" s="21" t="s">
        <v>1434</v>
      </c>
      <c r="B595" s="104" t="s">
        <v>656</v>
      </c>
      <c r="C595" s="19">
        <f>'6'!I8</f>
        <v>0</v>
      </c>
      <c r="D595" s="20"/>
    </row>
    <row r="596" spans="1:4" s="22" customFormat="1" ht="13.5" thickBot="1">
      <c r="A596" s="21" t="s">
        <v>1435</v>
      </c>
      <c r="B596" s="104" t="s">
        <v>605</v>
      </c>
      <c r="C596" s="19">
        <f>'6'!I9</f>
        <v>0</v>
      </c>
      <c r="D596" s="20"/>
    </row>
    <row r="597" spans="1:4" s="22" customFormat="1" ht="13.5" thickBot="1">
      <c r="A597" s="21" t="s">
        <v>1436</v>
      </c>
      <c r="B597" s="104" t="s">
        <v>657</v>
      </c>
      <c r="C597" s="19">
        <f>'6'!I10</f>
        <v>1</v>
      </c>
      <c r="D597" s="20"/>
    </row>
    <row r="598" spans="1:4" s="22" customFormat="1" ht="26.25" thickBot="1">
      <c r="A598" s="21" t="s">
        <v>1437</v>
      </c>
      <c r="B598" s="104" t="s">
        <v>606</v>
      </c>
      <c r="C598" s="19">
        <f>'6'!I11</f>
        <v>0</v>
      </c>
      <c r="D598" s="20"/>
    </row>
    <row r="599" spans="1:4" s="22" customFormat="1" ht="13.5" thickBot="1">
      <c r="A599" s="21" t="s">
        <v>1438</v>
      </c>
      <c r="B599" s="104" t="s">
        <v>726</v>
      </c>
      <c r="C599" s="19">
        <f>'6'!I12</f>
        <v>0</v>
      </c>
      <c r="D599" s="20"/>
    </row>
    <row r="600" spans="1:4" s="22" customFormat="1" ht="13.5" thickBot="1">
      <c r="A600" s="21" t="s">
        <v>1439</v>
      </c>
      <c r="B600" s="104" t="s">
        <v>612</v>
      </c>
      <c r="C600" s="19">
        <f>'6'!I13</f>
        <v>0</v>
      </c>
      <c r="D600" s="20"/>
    </row>
    <row r="601" spans="1:4" s="22" customFormat="1" ht="26.25" thickBot="1">
      <c r="A601" s="21" t="s">
        <v>1440</v>
      </c>
      <c r="B601" s="104" t="s">
        <v>658</v>
      </c>
      <c r="C601" s="19">
        <f>'6'!I14</f>
        <v>2</v>
      </c>
      <c r="D601" s="20"/>
    </row>
    <row r="602" spans="1:4" s="22" customFormat="1" ht="13.5" thickBot="1">
      <c r="A602" s="21" t="s">
        <v>1441</v>
      </c>
      <c r="B602" s="104" t="s">
        <v>659</v>
      </c>
      <c r="C602" s="19">
        <f>'6'!I15</f>
        <v>0</v>
      </c>
      <c r="D602" s="20"/>
    </row>
    <row r="603" spans="1:4" s="22" customFormat="1" ht="13.5" thickBot="1">
      <c r="A603" s="21" t="s">
        <v>1442</v>
      </c>
      <c r="B603" s="104" t="s">
        <v>613</v>
      </c>
      <c r="C603" s="19">
        <f>'6'!I16</f>
        <v>1</v>
      </c>
      <c r="D603" s="20"/>
    </row>
    <row r="604" spans="1:4" s="22" customFormat="1" ht="26.25" thickBot="1">
      <c r="A604" s="21" t="s">
        <v>1443</v>
      </c>
      <c r="B604" s="104" t="s">
        <v>614</v>
      </c>
      <c r="C604" s="19">
        <f>'6'!I17</f>
        <v>1</v>
      </c>
      <c r="D604" s="20"/>
    </row>
    <row r="605" spans="1:4" s="22" customFormat="1" ht="39" thickBot="1">
      <c r="A605" s="21" t="s">
        <v>1444</v>
      </c>
      <c r="B605" s="104" t="s">
        <v>615</v>
      </c>
      <c r="C605" s="19">
        <f>'6'!I18</f>
        <v>0</v>
      </c>
      <c r="D605" s="20"/>
    </row>
    <row r="606" spans="1:4" s="22" customFormat="1" ht="13.5" thickBot="1">
      <c r="A606" s="21" t="s">
        <v>1445</v>
      </c>
      <c r="B606" s="104" t="s">
        <v>616</v>
      </c>
      <c r="C606" s="19">
        <f>'6'!I19</f>
        <v>1</v>
      </c>
      <c r="D606" s="20"/>
    </row>
    <row r="607" spans="1:4" s="22" customFormat="1" ht="13.5" thickBot="1">
      <c r="A607" s="21" t="s">
        <v>1446</v>
      </c>
      <c r="B607" s="104" t="s">
        <v>647</v>
      </c>
      <c r="C607" s="19">
        <f>'6'!I20</f>
        <v>10</v>
      </c>
      <c r="D607" s="20"/>
    </row>
    <row r="608" spans="1:4" s="22" customFormat="1" ht="13.5" thickBot="1">
      <c r="A608" s="21" t="s">
        <v>1447</v>
      </c>
      <c r="B608" s="104" t="s">
        <v>617</v>
      </c>
      <c r="C608" s="19">
        <f>'6'!I21</f>
        <v>10</v>
      </c>
      <c r="D608" s="20"/>
    </row>
    <row r="609" spans="1:4" s="22" customFormat="1" ht="51.75" thickBot="1">
      <c r="A609" s="21" t="s">
        <v>1448</v>
      </c>
      <c r="B609" s="170" t="s">
        <v>826</v>
      </c>
      <c r="C609" s="19">
        <f>'5'!J10</f>
        <v>0</v>
      </c>
      <c r="D609" s="20"/>
    </row>
    <row r="610" spans="1:4" s="22" customFormat="1" ht="26.25" thickBot="1">
      <c r="A610" s="21" t="s">
        <v>1449</v>
      </c>
      <c r="B610" s="104" t="s">
        <v>589</v>
      </c>
      <c r="C610" s="19">
        <f>'5'!J11</f>
        <v>0</v>
      </c>
      <c r="D610" s="20"/>
    </row>
    <row r="611" spans="1:4" s="22" customFormat="1" ht="13.5" thickBot="1">
      <c r="A611" s="21" t="s">
        <v>1450</v>
      </c>
      <c r="B611" s="104" t="s">
        <v>594</v>
      </c>
      <c r="C611" s="19">
        <f>'5'!J12</f>
        <v>0</v>
      </c>
      <c r="D611" s="20"/>
    </row>
    <row r="612" spans="1:4" s="22" customFormat="1" ht="13.5" thickBot="1">
      <c r="A612" s="21" t="s">
        <v>1451</v>
      </c>
      <c r="B612" s="104" t="s">
        <v>595</v>
      </c>
      <c r="C612" s="19">
        <f>'5'!J13</f>
        <v>0</v>
      </c>
      <c r="D612" s="20"/>
    </row>
    <row r="613" spans="1:4" s="22" customFormat="1" ht="13.5" thickBot="1">
      <c r="A613" s="21" t="s">
        <v>1452</v>
      </c>
      <c r="B613" s="104" t="s">
        <v>619</v>
      </c>
      <c r="C613" s="19">
        <f>'5'!J14</f>
        <v>0</v>
      </c>
      <c r="D613" s="20"/>
    </row>
    <row r="614" spans="1:4" s="22" customFormat="1" ht="26.25" thickBot="1">
      <c r="A614" s="21" t="s">
        <v>1453</v>
      </c>
      <c r="B614" s="104" t="s">
        <v>596</v>
      </c>
      <c r="C614" s="19">
        <f>'5'!J15</f>
        <v>0</v>
      </c>
      <c r="D614" s="20"/>
    </row>
    <row r="615" spans="1:4" s="22" customFormat="1" ht="13.5" thickBot="1">
      <c r="A615" s="21" t="s">
        <v>1454</v>
      </c>
      <c r="B615" s="104" t="s">
        <v>725</v>
      </c>
      <c r="C615" s="19">
        <f>'5'!J16</f>
        <v>4</v>
      </c>
      <c r="D615" s="20"/>
    </row>
    <row r="616" spans="1:4" s="22" customFormat="1" ht="26.25" thickBot="1">
      <c r="A616" s="21" t="s">
        <v>1455</v>
      </c>
      <c r="B616" s="104" t="s">
        <v>597</v>
      </c>
      <c r="C616" s="19">
        <f>'5'!J17</f>
        <v>2</v>
      </c>
      <c r="D616" s="20"/>
    </row>
    <row r="617" spans="1:4" s="22" customFormat="1" ht="13.5" thickBot="1">
      <c r="A617" s="21" t="s">
        <v>1456</v>
      </c>
      <c r="B617" s="104" t="s">
        <v>598</v>
      </c>
      <c r="C617" s="19">
        <f>'5'!J18</f>
        <v>1</v>
      </c>
      <c r="D617" s="20"/>
    </row>
    <row r="618" spans="1:4" s="22" customFormat="1" ht="13.5" thickBot="1">
      <c r="A618" s="21" t="s">
        <v>1457</v>
      </c>
      <c r="B618" s="104" t="s">
        <v>652</v>
      </c>
      <c r="C618" s="19">
        <f>'5'!J19</f>
        <v>6</v>
      </c>
      <c r="D618" s="20"/>
    </row>
    <row r="619" spans="1:4" s="22" customFormat="1" ht="26.25" thickBot="1">
      <c r="A619" s="21" t="s">
        <v>1458</v>
      </c>
      <c r="B619" s="104" t="s">
        <v>599</v>
      </c>
      <c r="C619" s="19">
        <f>'5'!J20</f>
        <v>1</v>
      </c>
      <c r="D619" s="20"/>
    </row>
    <row r="620" spans="1:4" s="22" customFormat="1" ht="13.5" thickBot="1">
      <c r="A620" s="21" t="s">
        <v>1459</v>
      </c>
      <c r="B620" s="104" t="s">
        <v>600</v>
      </c>
      <c r="C620" s="19">
        <f>'5'!J21</f>
        <v>0</v>
      </c>
      <c r="D620" s="20"/>
    </row>
    <row r="621" spans="1:4" s="22" customFormat="1" ht="13.5" thickBot="1">
      <c r="A621" s="21" t="s">
        <v>1460</v>
      </c>
      <c r="B621" s="104" t="s">
        <v>601</v>
      </c>
      <c r="C621" s="19">
        <f>'5'!J22</f>
        <v>2</v>
      </c>
      <c r="D621" s="20"/>
    </row>
    <row r="622" spans="1:4" s="22" customFormat="1" ht="13.5" thickBot="1">
      <c r="A622" s="21" t="s">
        <v>1461</v>
      </c>
      <c r="B622" s="104" t="s">
        <v>653</v>
      </c>
      <c r="C622" s="19">
        <f>'5'!J24</f>
        <v>3</v>
      </c>
      <c r="D622" s="20"/>
    </row>
    <row r="623" spans="1:4" s="22" customFormat="1" ht="13.5" thickBot="1">
      <c r="A623" s="21" t="s">
        <v>1462</v>
      </c>
      <c r="B623" s="104" t="s">
        <v>602</v>
      </c>
      <c r="C623" s="19">
        <f>'5'!J25</f>
        <v>0</v>
      </c>
      <c r="D623" s="20"/>
    </row>
    <row r="624" spans="1:4" s="22" customFormat="1" ht="13.5" thickBot="1">
      <c r="A624" s="21" t="s">
        <v>1463</v>
      </c>
      <c r="B624" s="104" t="s">
        <v>654</v>
      </c>
      <c r="C624" s="19">
        <f>'5'!J26</f>
        <v>0</v>
      </c>
      <c r="D624" s="20"/>
    </row>
    <row r="625" spans="1:4" s="22" customFormat="1" ht="13.5" thickBot="1">
      <c r="A625" s="21" t="s">
        <v>1464</v>
      </c>
      <c r="B625" s="104" t="s">
        <v>603</v>
      </c>
      <c r="C625" s="19">
        <f>'5'!J27</f>
        <v>0</v>
      </c>
      <c r="D625" s="20"/>
    </row>
    <row r="626" spans="1:4" s="22" customFormat="1" ht="26.25" thickBot="1">
      <c r="A626" s="21" t="s">
        <v>1465</v>
      </c>
      <c r="B626" s="104" t="s">
        <v>766</v>
      </c>
      <c r="C626" s="19">
        <f>'5'!J28</f>
        <v>0</v>
      </c>
      <c r="D626" s="20"/>
    </row>
    <row r="627" spans="1:4" s="22" customFormat="1" ht="13.5" thickBot="1">
      <c r="A627" s="21" t="s">
        <v>1466</v>
      </c>
      <c r="B627" s="104" t="s">
        <v>655</v>
      </c>
      <c r="C627" s="19">
        <f>'6'!J6</f>
        <v>0</v>
      </c>
      <c r="D627" s="20"/>
    </row>
    <row r="628" spans="1:4" s="22" customFormat="1" ht="13.5" thickBot="1">
      <c r="A628" s="21" t="s">
        <v>1467</v>
      </c>
      <c r="B628" s="104" t="s">
        <v>604</v>
      </c>
      <c r="C628" s="19">
        <f>'6'!J7</f>
        <v>0</v>
      </c>
      <c r="D628" s="20"/>
    </row>
    <row r="629" spans="1:4" s="22" customFormat="1" ht="13.5" thickBot="1">
      <c r="A629" s="21" t="s">
        <v>1468</v>
      </c>
      <c r="B629" s="104" t="s">
        <v>656</v>
      </c>
      <c r="C629" s="19">
        <f>'6'!J8</f>
        <v>1</v>
      </c>
      <c r="D629" s="20"/>
    </row>
    <row r="630" spans="1:4" s="22" customFormat="1" ht="13.5" thickBot="1">
      <c r="A630" s="21" t="s">
        <v>1469</v>
      </c>
      <c r="B630" s="104" t="s">
        <v>605</v>
      </c>
      <c r="C630" s="19">
        <f>'6'!J9</f>
        <v>0</v>
      </c>
      <c r="D630" s="20"/>
    </row>
    <row r="631" spans="1:4" s="22" customFormat="1" ht="13.5" thickBot="1">
      <c r="A631" s="21" t="s">
        <v>1470</v>
      </c>
      <c r="B631" s="104" t="s">
        <v>657</v>
      </c>
      <c r="C631" s="19">
        <f>'6'!J10</f>
        <v>0</v>
      </c>
      <c r="D631" s="20"/>
    </row>
    <row r="632" spans="1:4" s="22" customFormat="1" ht="26.25" thickBot="1">
      <c r="A632" s="21" t="s">
        <v>1471</v>
      </c>
      <c r="B632" s="104" t="s">
        <v>606</v>
      </c>
      <c r="C632" s="19">
        <f>'6'!J11</f>
        <v>0</v>
      </c>
      <c r="D632" s="20"/>
    </row>
    <row r="633" spans="1:4" s="22" customFormat="1" ht="13.5" thickBot="1">
      <c r="A633" s="21" t="s">
        <v>1472</v>
      </c>
      <c r="B633" s="104" t="s">
        <v>726</v>
      </c>
      <c r="C633" s="19">
        <f>'6'!J12</f>
        <v>0</v>
      </c>
      <c r="D633" s="20"/>
    </row>
    <row r="634" spans="1:4" s="22" customFormat="1" ht="13.5" thickBot="1">
      <c r="A634" s="21" t="s">
        <v>1473</v>
      </c>
      <c r="B634" s="104" t="s">
        <v>612</v>
      </c>
      <c r="C634" s="19">
        <f>'6'!J13</f>
        <v>1</v>
      </c>
      <c r="D634" s="20"/>
    </row>
    <row r="635" spans="1:4" s="22" customFormat="1" ht="26.25" thickBot="1">
      <c r="A635" s="21" t="s">
        <v>1474</v>
      </c>
      <c r="B635" s="104" t="s">
        <v>658</v>
      </c>
      <c r="C635" s="19">
        <f>'6'!J14</f>
        <v>0</v>
      </c>
      <c r="D635" s="20"/>
    </row>
    <row r="636" spans="1:4" s="22" customFormat="1" ht="13.5" thickBot="1">
      <c r="A636" s="21" t="s">
        <v>1475</v>
      </c>
      <c r="B636" s="104" t="s">
        <v>659</v>
      </c>
      <c r="C636" s="19">
        <f>'6'!J15</f>
        <v>0</v>
      </c>
      <c r="D636" s="20"/>
    </row>
    <row r="637" spans="1:4" s="22" customFormat="1" ht="13.5" thickBot="1">
      <c r="A637" s="21" t="s">
        <v>1476</v>
      </c>
      <c r="B637" s="104" t="s">
        <v>613</v>
      </c>
      <c r="C637" s="19">
        <f>'6'!J16</f>
        <v>3</v>
      </c>
      <c r="D637" s="20"/>
    </row>
    <row r="638" spans="1:4" s="22" customFormat="1" ht="26.25" thickBot="1">
      <c r="A638" s="21" t="s">
        <v>1477</v>
      </c>
      <c r="B638" s="104" t="s">
        <v>614</v>
      </c>
      <c r="C638" s="19">
        <f>'6'!J17</f>
        <v>1</v>
      </c>
      <c r="D638" s="20"/>
    </row>
    <row r="639" spans="1:4" s="22" customFormat="1" ht="39" thickBot="1">
      <c r="A639" s="21" t="s">
        <v>1478</v>
      </c>
      <c r="B639" s="104" t="s">
        <v>615</v>
      </c>
      <c r="C639" s="19">
        <f>'6'!J18</f>
        <v>2</v>
      </c>
      <c r="D639" s="20"/>
    </row>
    <row r="640" spans="1:4" s="22" customFormat="1" ht="13.5" thickBot="1">
      <c r="A640" s="21" t="s">
        <v>1479</v>
      </c>
      <c r="B640" s="104" t="s">
        <v>616</v>
      </c>
      <c r="C640" s="19">
        <f>'6'!J19</f>
        <v>0</v>
      </c>
      <c r="D640" s="20"/>
    </row>
    <row r="641" spans="1:4" s="22" customFormat="1" ht="13.5" thickBot="1">
      <c r="A641" s="21" t="s">
        <v>1480</v>
      </c>
      <c r="B641" s="104" t="s">
        <v>647</v>
      </c>
      <c r="C641" s="19">
        <f>'6'!J20</f>
        <v>18</v>
      </c>
      <c r="D641" s="20"/>
    </row>
    <row r="642" spans="1:4" s="22" customFormat="1" ht="13.5" thickBot="1">
      <c r="A642" s="21" t="s">
        <v>1481</v>
      </c>
      <c r="B642" s="104" t="s">
        <v>617</v>
      </c>
      <c r="C642" s="19">
        <f>'6'!J21</f>
        <v>0</v>
      </c>
      <c r="D642" s="20"/>
    </row>
    <row r="643" spans="1:4" s="22" customFormat="1" ht="39" thickBot="1">
      <c r="A643" s="21" t="s">
        <v>1482</v>
      </c>
      <c r="B643" s="170" t="s">
        <v>827</v>
      </c>
      <c r="C643" s="19">
        <f>'5'!K10</f>
        <v>3</v>
      </c>
      <c r="D643" s="20"/>
    </row>
    <row r="644" spans="1:4" s="22" customFormat="1" ht="26.25" thickBot="1">
      <c r="A644" s="21" t="s">
        <v>1483</v>
      </c>
      <c r="B644" s="104" t="s">
        <v>589</v>
      </c>
      <c r="C644" s="19">
        <f>'5'!K11</f>
        <v>0</v>
      </c>
      <c r="D644" s="20"/>
    </row>
    <row r="645" spans="1:4" s="22" customFormat="1" ht="13.5" thickBot="1">
      <c r="A645" s="21" t="s">
        <v>1484</v>
      </c>
      <c r="B645" s="104" t="s">
        <v>594</v>
      </c>
      <c r="C645" s="19">
        <f>'5'!K12</f>
        <v>3</v>
      </c>
      <c r="D645" s="20"/>
    </row>
    <row r="646" spans="1:4" s="22" customFormat="1" ht="13.5" thickBot="1">
      <c r="A646" s="21" t="s">
        <v>1485</v>
      </c>
      <c r="B646" s="104" t="s">
        <v>595</v>
      </c>
      <c r="C646" s="19">
        <f>'5'!K13</f>
        <v>23</v>
      </c>
      <c r="D646" s="20"/>
    </row>
    <row r="647" spans="1:4" s="22" customFormat="1" ht="13.5" thickBot="1">
      <c r="A647" s="21" t="s">
        <v>1486</v>
      </c>
      <c r="B647" s="104" t="s">
        <v>619</v>
      </c>
      <c r="C647" s="19">
        <f>'5'!K14</f>
        <v>20</v>
      </c>
      <c r="D647" s="20"/>
    </row>
    <row r="648" spans="1:4" s="22" customFormat="1" ht="26.25" thickBot="1">
      <c r="A648" s="21" t="s">
        <v>1487</v>
      </c>
      <c r="B648" s="104" t="s">
        <v>596</v>
      </c>
      <c r="C648" s="19">
        <f>'5'!K15</f>
        <v>9</v>
      </c>
      <c r="D648" s="20"/>
    </row>
    <row r="649" spans="1:4" s="22" customFormat="1" ht="13.5" thickBot="1">
      <c r="A649" s="21" t="s">
        <v>1488</v>
      </c>
      <c r="B649" s="104" t="s">
        <v>725</v>
      </c>
      <c r="C649" s="19">
        <f>'5'!K16</f>
        <v>2</v>
      </c>
      <c r="D649" s="20"/>
    </row>
    <row r="650" spans="1:4" s="22" customFormat="1" ht="26.25" thickBot="1">
      <c r="A650" s="21" t="s">
        <v>1489</v>
      </c>
      <c r="B650" s="104" t="s">
        <v>597</v>
      </c>
      <c r="C650" s="19">
        <f>'5'!K17</f>
        <v>0</v>
      </c>
      <c r="D650" s="20"/>
    </row>
    <row r="651" spans="1:4" s="22" customFormat="1" ht="13.5" thickBot="1">
      <c r="A651" s="21" t="s">
        <v>1490</v>
      </c>
      <c r="B651" s="104" t="s">
        <v>598</v>
      </c>
      <c r="C651" s="19">
        <f>'5'!K18</f>
        <v>1</v>
      </c>
      <c r="D651" s="20"/>
    </row>
    <row r="652" spans="1:4" s="22" customFormat="1" ht="13.5" thickBot="1">
      <c r="A652" s="21" t="s">
        <v>1491</v>
      </c>
      <c r="B652" s="104" t="s">
        <v>652</v>
      </c>
      <c r="C652" s="19">
        <f>'5'!K19</f>
        <v>85</v>
      </c>
      <c r="D652" s="20"/>
    </row>
    <row r="653" spans="1:4" s="22" customFormat="1" ht="26.25" thickBot="1">
      <c r="A653" s="21" t="s">
        <v>1492</v>
      </c>
      <c r="B653" s="104" t="s">
        <v>599</v>
      </c>
      <c r="C653" s="19">
        <f>'5'!K20</f>
        <v>0</v>
      </c>
      <c r="D653" s="20"/>
    </row>
    <row r="654" spans="1:4" s="22" customFormat="1" ht="13.5" thickBot="1">
      <c r="A654" s="21" t="s">
        <v>1493</v>
      </c>
      <c r="B654" s="104" t="s">
        <v>600</v>
      </c>
      <c r="C654" s="19">
        <f>'5'!K21</f>
        <v>0</v>
      </c>
      <c r="D654" s="20"/>
    </row>
    <row r="655" spans="1:4" s="22" customFormat="1" ht="13.5" thickBot="1">
      <c r="A655" s="21" t="s">
        <v>1494</v>
      </c>
      <c r="B655" s="104" t="s">
        <v>601</v>
      </c>
      <c r="C655" s="19">
        <f>'5'!K22</f>
        <v>6</v>
      </c>
      <c r="D655" s="20"/>
    </row>
    <row r="656" spans="1:4" s="22" customFormat="1" ht="13.5" thickBot="1">
      <c r="A656" s="21" t="s">
        <v>1495</v>
      </c>
      <c r="B656" s="104" t="s">
        <v>653</v>
      </c>
      <c r="C656" s="19">
        <f>'5'!K24</f>
        <v>30</v>
      </c>
      <c r="D656" s="20"/>
    </row>
    <row r="657" spans="1:4" s="22" customFormat="1" ht="13.5" thickBot="1">
      <c r="A657" s="21" t="s">
        <v>1496</v>
      </c>
      <c r="B657" s="104" t="s">
        <v>602</v>
      </c>
      <c r="C657" s="19">
        <f>'5'!K25</f>
        <v>13</v>
      </c>
      <c r="D657" s="20"/>
    </row>
    <row r="658" spans="1:4" s="22" customFormat="1" ht="13.5" thickBot="1">
      <c r="A658" s="21" t="s">
        <v>1497</v>
      </c>
      <c r="B658" s="104" t="s">
        <v>654</v>
      </c>
      <c r="C658" s="19">
        <f>'5'!K26</f>
        <v>0</v>
      </c>
      <c r="D658" s="20"/>
    </row>
    <row r="659" spans="1:4" s="22" customFormat="1" ht="13.5" thickBot="1">
      <c r="A659" s="21" t="s">
        <v>1498</v>
      </c>
      <c r="B659" s="104" t="s">
        <v>603</v>
      </c>
      <c r="C659" s="19">
        <f>'5'!K27</f>
        <v>0</v>
      </c>
      <c r="D659" s="20"/>
    </row>
    <row r="660" spans="1:4" s="22" customFormat="1" ht="26.25" thickBot="1">
      <c r="A660" s="21" t="s">
        <v>1499</v>
      </c>
      <c r="B660" s="104" t="s">
        <v>766</v>
      </c>
      <c r="C660" s="19">
        <f>'5'!K28</f>
        <v>0</v>
      </c>
      <c r="D660" s="20"/>
    </row>
    <row r="661" spans="1:4" s="22" customFormat="1" ht="13.5" thickBot="1">
      <c r="A661" s="21" t="s">
        <v>1500</v>
      </c>
      <c r="B661" s="104" t="s">
        <v>655</v>
      </c>
      <c r="C661" s="19">
        <f>'6'!K6</f>
        <v>1</v>
      </c>
      <c r="D661" s="20"/>
    </row>
    <row r="662" spans="1:4" s="22" customFormat="1" ht="13.5" thickBot="1">
      <c r="A662" s="21" t="s">
        <v>1501</v>
      </c>
      <c r="B662" s="104" t="s">
        <v>604</v>
      </c>
      <c r="C662" s="19">
        <f>'6'!K7</f>
        <v>0</v>
      </c>
      <c r="D662" s="20"/>
    </row>
    <row r="663" spans="1:4" s="22" customFormat="1" ht="13.5" thickBot="1">
      <c r="A663" s="21" t="s">
        <v>1502</v>
      </c>
      <c r="B663" s="104" t="s">
        <v>656</v>
      </c>
      <c r="C663" s="19">
        <f>'6'!K8</f>
        <v>0</v>
      </c>
      <c r="D663" s="20"/>
    </row>
    <row r="664" spans="1:4" s="22" customFormat="1" ht="13.5" thickBot="1">
      <c r="A664" s="21" t="s">
        <v>1503</v>
      </c>
      <c r="B664" s="104" t="s">
        <v>605</v>
      </c>
      <c r="C664" s="19">
        <f>'6'!K9</f>
        <v>0</v>
      </c>
      <c r="D664" s="20"/>
    </row>
    <row r="665" spans="1:4" s="22" customFormat="1" ht="13.5" thickBot="1">
      <c r="A665" s="21" t="s">
        <v>0</v>
      </c>
      <c r="B665" s="104" t="s">
        <v>657</v>
      </c>
      <c r="C665" s="19">
        <f>'6'!K10</f>
        <v>5</v>
      </c>
      <c r="D665" s="20"/>
    </row>
    <row r="666" spans="1:4" s="22" customFormat="1" ht="26.25" thickBot="1">
      <c r="A666" s="21" t="s">
        <v>1</v>
      </c>
      <c r="B666" s="104" t="s">
        <v>606</v>
      </c>
      <c r="C666" s="19">
        <f>'6'!K11</f>
        <v>0</v>
      </c>
      <c r="D666" s="20"/>
    </row>
    <row r="667" spans="1:4" s="22" customFormat="1" ht="13.5" thickBot="1">
      <c r="A667" s="21" t="s">
        <v>2</v>
      </c>
      <c r="B667" s="104" t="s">
        <v>726</v>
      </c>
      <c r="C667" s="19">
        <f>'6'!K12</f>
        <v>0</v>
      </c>
      <c r="D667" s="20"/>
    </row>
    <row r="668" spans="1:4" s="22" customFormat="1" ht="13.5" thickBot="1">
      <c r="A668" s="21" t="s">
        <v>3</v>
      </c>
      <c r="B668" s="104" t="s">
        <v>612</v>
      </c>
      <c r="C668" s="19">
        <f>'6'!K13</f>
        <v>0</v>
      </c>
      <c r="D668" s="20"/>
    </row>
    <row r="669" spans="1:4" s="22" customFormat="1" ht="26.25" thickBot="1">
      <c r="A669" s="21" t="s">
        <v>4</v>
      </c>
      <c r="B669" s="104" t="s">
        <v>658</v>
      </c>
      <c r="C669" s="19">
        <f>'6'!K14</f>
        <v>3</v>
      </c>
      <c r="D669" s="20"/>
    </row>
    <row r="670" spans="1:4" s="22" customFormat="1" ht="13.5" thickBot="1">
      <c r="A670" s="21" t="s">
        <v>5</v>
      </c>
      <c r="B670" s="104" t="s">
        <v>659</v>
      </c>
      <c r="C670" s="19">
        <f>'6'!K15</f>
        <v>1</v>
      </c>
      <c r="D670" s="20"/>
    </row>
    <row r="671" spans="1:4" s="22" customFormat="1" ht="13.5" thickBot="1">
      <c r="A671" s="21" t="s">
        <v>6</v>
      </c>
      <c r="B671" s="104" t="s">
        <v>613</v>
      </c>
      <c r="C671" s="19">
        <f>'6'!K16</f>
        <v>48</v>
      </c>
      <c r="D671" s="20"/>
    </row>
    <row r="672" spans="1:4" s="22" customFormat="1" ht="26.25" thickBot="1">
      <c r="A672" s="21" t="s">
        <v>7</v>
      </c>
      <c r="B672" s="104" t="s">
        <v>614</v>
      </c>
      <c r="C672" s="19">
        <f>'6'!K17</f>
        <v>9</v>
      </c>
      <c r="D672" s="20"/>
    </row>
    <row r="673" spans="1:4" s="22" customFormat="1" ht="39" thickBot="1">
      <c r="A673" s="21" t="s">
        <v>8</v>
      </c>
      <c r="B673" s="104" t="s">
        <v>615</v>
      </c>
      <c r="C673" s="19">
        <f>'6'!K18</f>
        <v>4</v>
      </c>
      <c r="D673" s="20"/>
    </row>
    <row r="674" spans="1:4" s="22" customFormat="1" ht="13.5" thickBot="1">
      <c r="A674" s="21" t="s">
        <v>9</v>
      </c>
      <c r="B674" s="104" t="s">
        <v>616</v>
      </c>
      <c r="C674" s="19">
        <f>'6'!K19</f>
        <v>2</v>
      </c>
      <c r="D674" s="20"/>
    </row>
    <row r="675" spans="1:4" s="22" customFormat="1" ht="13.5" thickBot="1">
      <c r="A675" s="21" t="s">
        <v>10</v>
      </c>
      <c r="B675" s="104" t="s">
        <v>647</v>
      </c>
      <c r="C675" s="19">
        <f>'6'!K20</f>
        <v>212</v>
      </c>
      <c r="D675" s="20"/>
    </row>
    <row r="676" spans="1:4" s="22" customFormat="1" ht="13.5" thickBot="1">
      <c r="A676" s="21" t="s">
        <v>11</v>
      </c>
      <c r="B676" s="104" t="s">
        <v>617</v>
      </c>
      <c r="C676" s="19">
        <f>'6'!K21</f>
        <v>80</v>
      </c>
      <c r="D676" s="20"/>
    </row>
    <row r="677" spans="1:4" s="22" customFormat="1" ht="39" thickBot="1">
      <c r="A677" s="21" t="s">
        <v>12</v>
      </c>
      <c r="B677" s="170" t="s">
        <v>821</v>
      </c>
      <c r="C677" s="19">
        <f>'5'!L10</f>
        <v>4</v>
      </c>
      <c r="D677" s="20"/>
    </row>
    <row r="678" spans="1:4" s="22" customFormat="1" ht="26.25" thickBot="1">
      <c r="A678" s="21" t="s">
        <v>13</v>
      </c>
      <c r="B678" s="104" t="s">
        <v>589</v>
      </c>
      <c r="C678" s="19">
        <f>'5'!L11</f>
        <v>0</v>
      </c>
      <c r="D678" s="20"/>
    </row>
    <row r="679" spans="1:4" s="22" customFormat="1" ht="13.5" thickBot="1">
      <c r="A679" s="21" t="s">
        <v>14</v>
      </c>
      <c r="B679" s="104" t="s">
        <v>594</v>
      </c>
      <c r="C679" s="19">
        <f>'5'!L12</f>
        <v>3</v>
      </c>
      <c r="D679" s="20"/>
    </row>
    <row r="680" spans="1:4" s="22" customFormat="1" ht="13.5" thickBot="1">
      <c r="A680" s="21" t="s">
        <v>15</v>
      </c>
      <c r="B680" s="104" t="s">
        <v>595</v>
      </c>
      <c r="C680" s="19">
        <f>'5'!L13</f>
        <v>1</v>
      </c>
      <c r="D680" s="20"/>
    </row>
    <row r="681" spans="1:4" s="22" customFormat="1" ht="13.5" thickBot="1">
      <c r="A681" s="21" t="s">
        <v>16</v>
      </c>
      <c r="B681" s="104" t="s">
        <v>619</v>
      </c>
      <c r="C681" s="19">
        <f>'5'!L14</f>
        <v>0</v>
      </c>
      <c r="D681" s="20"/>
    </row>
    <row r="682" spans="1:4" s="22" customFormat="1" ht="26.25" thickBot="1">
      <c r="A682" s="21" t="s">
        <v>17</v>
      </c>
      <c r="B682" s="104" t="s">
        <v>596</v>
      </c>
      <c r="C682" s="19">
        <f>'5'!L15</f>
        <v>0</v>
      </c>
      <c r="D682" s="20"/>
    </row>
    <row r="683" spans="1:4" s="22" customFormat="1" ht="13.5" thickBot="1">
      <c r="A683" s="21" t="s">
        <v>18</v>
      </c>
      <c r="B683" s="104" t="s">
        <v>725</v>
      </c>
      <c r="C683" s="19">
        <f>'5'!L16</f>
        <v>32</v>
      </c>
      <c r="D683" s="20"/>
    </row>
    <row r="684" spans="1:4" s="22" customFormat="1" ht="26.25" thickBot="1">
      <c r="A684" s="21" t="s">
        <v>19</v>
      </c>
      <c r="B684" s="104" t="s">
        <v>597</v>
      </c>
      <c r="C684" s="19">
        <f>'5'!L17</f>
        <v>28</v>
      </c>
      <c r="D684" s="20"/>
    </row>
    <row r="685" spans="1:4" s="22" customFormat="1" ht="13.5" thickBot="1">
      <c r="A685" s="21" t="s">
        <v>20</v>
      </c>
      <c r="B685" s="104" t="s">
        <v>598</v>
      </c>
      <c r="C685" s="19">
        <f>'5'!L18</f>
        <v>1</v>
      </c>
      <c r="D685" s="20"/>
    </row>
    <row r="686" spans="1:4" s="22" customFormat="1" ht="13.5" thickBot="1">
      <c r="A686" s="21" t="s">
        <v>21</v>
      </c>
      <c r="B686" s="104" t="s">
        <v>652</v>
      </c>
      <c r="C686" s="19">
        <f>'5'!L19</f>
        <v>34</v>
      </c>
      <c r="D686" s="20"/>
    </row>
    <row r="687" spans="1:4" s="22" customFormat="1" ht="26.25" thickBot="1">
      <c r="A687" s="21" t="s">
        <v>22</v>
      </c>
      <c r="B687" s="104" t="s">
        <v>599</v>
      </c>
      <c r="C687" s="19">
        <f>'5'!L20</f>
        <v>1</v>
      </c>
      <c r="D687" s="20"/>
    </row>
    <row r="688" spans="1:4" s="22" customFormat="1" ht="13.5" thickBot="1">
      <c r="A688" s="21" t="s">
        <v>23</v>
      </c>
      <c r="B688" s="104" t="s">
        <v>600</v>
      </c>
      <c r="C688" s="19">
        <f>'5'!L21</f>
        <v>1</v>
      </c>
      <c r="D688" s="20"/>
    </row>
    <row r="689" spans="1:4" s="22" customFormat="1" ht="13.5" thickBot="1">
      <c r="A689" s="21" t="s">
        <v>24</v>
      </c>
      <c r="B689" s="104" t="s">
        <v>601</v>
      </c>
      <c r="C689" s="19">
        <f>'5'!L22</f>
        <v>26</v>
      </c>
      <c r="D689" s="20"/>
    </row>
    <row r="690" spans="1:4" s="22" customFormat="1" ht="13.5" thickBot="1">
      <c r="A690" s="21" t="s">
        <v>25</v>
      </c>
      <c r="B690" s="104" t="s">
        <v>653</v>
      </c>
      <c r="C690" s="19">
        <f>'5'!L24</f>
        <v>32</v>
      </c>
      <c r="D690" s="20"/>
    </row>
    <row r="691" spans="1:4" s="22" customFormat="1" ht="13.5" thickBot="1">
      <c r="A691" s="21" t="s">
        <v>26</v>
      </c>
      <c r="B691" s="104" t="s">
        <v>602</v>
      </c>
      <c r="C691" s="19">
        <f>'5'!L25</f>
        <v>7</v>
      </c>
      <c r="D691" s="20"/>
    </row>
    <row r="692" spans="1:4" s="22" customFormat="1" ht="13.5" thickBot="1">
      <c r="A692" s="21" t="s">
        <v>27</v>
      </c>
      <c r="B692" s="104" t="s">
        <v>654</v>
      </c>
      <c r="C692" s="19">
        <f>'5'!L26</f>
        <v>3</v>
      </c>
      <c r="D692" s="20"/>
    </row>
    <row r="693" spans="1:4" s="22" customFormat="1" ht="13.5" thickBot="1">
      <c r="A693" s="21" t="s">
        <v>28</v>
      </c>
      <c r="B693" s="104" t="s">
        <v>603</v>
      </c>
      <c r="C693" s="19">
        <f>'5'!L27</f>
        <v>7</v>
      </c>
      <c r="D693" s="20"/>
    </row>
    <row r="694" spans="1:4" s="22" customFormat="1" ht="26.25" thickBot="1">
      <c r="A694" s="21" t="s">
        <v>29</v>
      </c>
      <c r="B694" s="104" t="s">
        <v>766</v>
      </c>
      <c r="C694" s="19">
        <f>'5'!L28</f>
        <v>7</v>
      </c>
      <c r="D694" s="20"/>
    </row>
    <row r="695" spans="1:4" s="22" customFormat="1" ht="13.5" thickBot="1">
      <c r="A695" s="21" t="s">
        <v>30</v>
      </c>
      <c r="B695" s="104" t="s">
        <v>655</v>
      </c>
      <c r="C695" s="19">
        <f>'6'!K6</f>
        <v>1</v>
      </c>
      <c r="D695" s="20"/>
    </row>
    <row r="696" spans="1:4" s="22" customFormat="1" ht="13.5" thickBot="1">
      <c r="A696" s="21" t="s">
        <v>31</v>
      </c>
      <c r="B696" s="104" t="s">
        <v>604</v>
      </c>
      <c r="C696" s="19">
        <f>'6'!K7</f>
        <v>0</v>
      </c>
      <c r="D696" s="20"/>
    </row>
    <row r="697" spans="1:4" s="22" customFormat="1" ht="13.5" thickBot="1">
      <c r="A697" s="21" t="s">
        <v>32</v>
      </c>
      <c r="B697" s="104" t="s">
        <v>656</v>
      </c>
      <c r="C697" s="19">
        <f>'6'!K8</f>
        <v>0</v>
      </c>
      <c r="D697" s="20"/>
    </row>
    <row r="698" spans="1:4" s="22" customFormat="1" ht="13.5" thickBot="1">
      <c r="A698" s="21" t="s">
        <v>33</v>
      </c>
      <c r="B698" s="104" t="s">
        <v>605</v>
      </c>
      <c r="C698" s="19">
        <f>'6'!K9</f>
        <v>0</v>
      </c>
      <c r="D698" s="20"/>
    </row>
    <row r="699" spans="1:4" s="22" customFormat="1" ht="13.5" thickBot="1">
      <c r="A699" s="21" t="s">
        <v>34</v>
      </c>
      <c r="B699" s="104" t="s">
        <v>657</v>
      </c>
      <c r="C699" s="19">
        <f>'6'!K10</f>
        <v>5</v>
      </c>
      <c r="D699" s="20"/>
    </row>
    <row r="700" spans="1:4" s="22" customFormat="1" ht="26.25" thickBot="1">
      <c r="A700" s="21" t="s">
        <v>35</v>
      </c>
      <c r="B700" s="104" t="s">
        <v>606</v>
      </c>
      <c r="C700" s="19">
        <f>'6'!K11</f>
        <v>0</v>
      </c>
      <c r="D700" s="20"/>
    </row>
    <row r="701" spans="1:4" s="22" customFormat="1" ht="13.5" thickBot="1">
      <c r="A701" s="21" t="s">
        <v>36</v>
      </c>
      <c r="B701" s="104" t="s">
        <v>726</v>
      </c>
      <c r="C701" s="19">
        <f>'6'!K12</f>
        <v>0</v>
      </c>
      <c r="D701" s="20"/>
    </row>
    <row r="702" spans="1:4" s="22" customFormat="1" ht="13.5" thickBot="1">
      <c r="A702" s="21" t="s">
        <v>37</v>
      </c>
      <c r="B702" s="104" t="s">
        <v>612</v>
      </c>
      <c r="C702" s="19">
        <f>'6'!K13</f>
        <v>0</v>
      </c>
      <c r="D702" s="20"/>
    </row>
    <row r="703" spans="1:4" s="22" customFormat="1" ht="26.25" thickBot="1">
      <c r="A703" s="21" t="s">
        <v>38</v>
      </c>
      <c r="B703" s="104" t="s">
        <v>658</v>
      </c>
      <c r="C703" s="19">
        <f>'6'!K14</f>
        <v>3</v>
      </c>
      <c r="D703" s="20"/>
    </row>
    <row r="704" spans="1:4" s="22" customFormat="1" ht="13.5" thickBot="1">
      <c r="A704" s="21" t="s">
        <v>39</v>
      </c>
      <c r="B704" s="104" t="s">
        <v>659</v>
      </c>
      <c r="C704" s="19">
        <f>'6'!K15</f>
        <v>1</v>
      </c>
      <c r="D704" s="20"/>
    </row>
    <row r="705" spans="1:4" s="22" customFormat="1" ht="13.5" thickBot="1">
      <c r="A705" s="21" t="s">
        <v>40</v>
      </c>
      <c r="B705" s="104" t="s">
        <v>613</v>
      </c>
      <c r="C705" s="19">
        <f>'6'!K16</f>
        <v>48</v>
      </c>
      <c r="D705" s="20"/>
    </row>
    <row r="706" spans="1:4" s="22" customFormat="1" ht="26.25" thickBot="1">
      <c r="A706" s="21" t="s">
        <v>41</v>
      </c>
      <c r="B706" s="104" t="s">
        <v>614</v>
      </c>
      <c r="C706" s="19">
        <f>'6'!K17</f>
        <v>9</v>
      </c>
      <c r="D706" s="20"/>
    </row>
    <row r="707" spans="1:4" s="22" customFormat="1" ht="39" thickBot="1">
      <c r="A707" s="21" t="s">
        <v>42</v>
      </c>
      <c r="B707" s="104" t="s">
        <v>615</v>
      </c>
      <c r="C707" s="19">
        <f>'6'!K18</f>
        <v>4</v>
      </c>
      <c r="D707" s="20"/>
    </row>
    <row r="708" spans="1:4" s="22" customFormat="1" ht="13.5" thickBot="1">
      <c r="A708" s="21" t="s">
        <v>43</v>
      </c>
      <c r="B708" s="104" t="s">
        <v>616</v>
      </c>
      <c r="C708" s="19">
        <f>'6'!K19</f>
        <v>2</v>
      </c>
      <c r="D708" s="20"/>
    </row>
    <row r="709" spans="1:4" s="22" customFormat="1" ht="13.5" thickBot="1">
      <c r="A709" s="21" t="s">
        <v>44</v>
      </c>
      <c r="B709" s="104" t="s">
        <v>647</v>
      </c>
      <c r="C709" s="19">
        <f>'6'!K20</f>
        <v>212</v>
      </c>
      <c r="D709" s="20"/>
    </row>
    <row r="710" spans="1:4" s="22" customFormat="1" ht="13.5" thickBot="1">
      <c r="A710" s="21" t="s">
        <v>45</v>
      </c>
      <c r="B710" s="104" t="s">
        <v>617</v>
      </c>
      <c r="C710" s="19">
        <f>'6'!K21</f>
        <v>80</v>
      </c>
      <c r="D710" s="20"/>
    </row>
    <row r="711" spans="1:4" s="22" customFormat="1" ht="39" thickBot="1">
      <c r="A711" s="21" t="s">
        <v>46</v>
      </c>
      <c r="B711" s="170" t="s">
        <v>822</v>
      </c>
      <c r="C711" s="19">
        <f>'5'!M10</f>
        <v>0</v>
      </c>
      <c r="D711" s="20"/>
    </row>
    <row r="712" spans="1:4" s="22" customFormat="1" ht="26.25" thickBot="1">
      <c r="A712" s="21" t="s">
        <v>47</v>
      </c>
      <c r="B712" s="104" t="s">
        <v>589</v>
      </c>
      <c r="C712" s="19">
        <f>'5'!M11</f>
        <v>0</v>
      </c>
      <c r="D712" s="20"/>
    </row>
    <row r="713" spans="1:4" s="22" customFormat="1" ht="13.5" thickBot="1">
      <c r="A713" s="21" t="s">
        <v>48</v>
      </c>
      <c r="B713" s="104" t="s">
        <v>594</v>
      </c>
      <c r="C713" s="19">
        <f>'5'!M12</f>
        <v>0</v>
      </c>
      <c r="D713" s="20"/>
    </row>
    <row r="714" spans="1:4" s="22" customFormat="1" ht="13.5" thickBot="1">
      <c r="A714" s="21" t="s">
        <v>49</v>
      </c>
      <c r="B714" s="104" t="s">
        <v>595</v>
      </c>
      <c r="C714" s="19">
        <f>'5'!M13</f>
        <v>0</v>
      </c>
      <c r="D714" s="20"/>
    </row>
    <row r="715" spans="1:4" s="22" customFormat="1" ht="13.5" thickBot="1">
      <c r="A715" s="21" t="s">
        <v>50</v>
      </c>
      <c r="B715" s="104" t="s">
        <v>619</v>
      </c>
      <c r="C715" s="19">
        <f>'5'!M14</f>
        <v>0</v>
      </c>
      <c r="D715" s="20"/>
    </row>
    <row r="716" spans="1:4" s="22" customFormat="1" ht="26.25" thickBot="1">
      <c r="A716" s="21" t="s">
        <v>51</v>
      </c>
      <c r="B716" s="104" t="s">
        <v>596</v>
      </c>
      <c r="C716" s="19">
        <f>'5'!M15</f>
        <v>1</v>
      </c>
      <c r="D716" s="20"/>
    </row>
    <row r="717" spans="1:4" s="22" customFormat="1" ht="13.5" thickBot="1">
      <c r="A717" s="21" t="s">
        <v>52</v>
      </c>
      <c r="B717" s="104" t="s">
        <v>725</v>
      </c>
      <c r="C717" s="19">
        <f>'5'!M16</f>
        <v>3</v>
      </c>
      <c r="D717" s="20"/>
    </row>
    <row r="718" spans="1:4" s="22" customFormat="1" ht="26.25" thickBot="1">
      <c r="A718" s="21" t="s">
        <v>53</v>
      </c>
      <c r="B718" s="104" t="s">
        <v>597</v>
      </c>
      <c r="C718" s="19">
        <f>'5'!M17</f>
        <v>1</v>
      </c>
      <c r="D718" s="20"/>
    </row>
    <row r="719" spans="1:4" s="22" customFormat="1" ht="13.5" thickBot="1">
      <c r="A719" s="21" t="s">
        <v>54</v>
      </c>
      <c r="B719" s="104" t="s">
        <v>598</v>
      </c>
      <c r="C719" s="19">
        <f>'5'!M18</f>
        <v>1</v>
      </c>
      <c r="D719" s="20"/>
    </row>
    <row r="720" spans="1:4" s="22" customFormat="1" ht="13.5" thickBot="1">
      <c r="A720" s="21" t="s">
        <v>55</v>
      </c>
      <c r="B720" s="104" t="s">
        <v>652</v>
      </c>
      <c r="C720" s="19">
        <f>'5'!M19</f>
        <v>18</v>
      </c>
      <c r="D720" s="20"/>
    </row>
    <row r="721" spans="1:4" s="22" customFormat="1" ht="26.25" thickBot="1">
      <c r="A721" s="21" t="s">
        <v>56</v>
      </c>
      <c r="B721" s="104" t="s">
        <v>599</v>
      </c>
      <c r="C721" s="19">
        <f>'5'!M20</f>
        <v>0</v>
      </c>
      <c r="D721" s="20"/>
    </row>
    <row r="722" spans="1:4" s="22" customFormat="1" ht="13.5" thickBot="1">
      <c r="A722" s="21" t="s">
        <v>57</v>
      </c>
      <c r="B722" s="104" t="s">
        <v>600</v>
      </c>
      <c r="C722" s="19">
        <f>'5'!M21</f>
        <v>0</v>
      </c>
      <c r="D722" s="20"/>
    </row>
    <row r="723" spans="1:4" s="22" customFormat="1" ht="13.5" thickBot="1">
      <c r="A723" s="21" t="s">
        <v>58</v>
      </c>
      <c r="B723" s="104" t="s">
        <v>601</v>
      </c>
      <c r="C723" s="19">
        <f>'5'!M22</f>
        <v>12</v>
      </c>
      <c r="D723" s="20"/>
    </row>
    <row r="724" spans="1:4" s="22" customFormat="1" ht="13.5" thickBot="1">
      <c r="A724" s="21" t="s">
        <v>59</v>
      </c>
      <c r="B724" s="104" t="s">
        <v>653</v>
      </c>
      <c r="C724" s="19">
        <f>'5'!M24</f>
        <v>7</v>
      </c>
      <c r="D724" s="20"/>
    </row>
    <row r="725" spans="1:4" s="22" customFormat="1" ht="13.5" thickBot="1">
      <c r="A725" s="21" t="s">
        <v>60</v>
      </c>
      <c r="B725" s="104" t="s">
        <v>602</v>
      </c>
      <c r="C725" s="19">
        <f>'5'!M25</f>
        <v>1</v>
      </c>
      <c r="D725" s="20"/>
    </row>
    <row r="726" spans="1:4" s="22" customFormat="1" ht="13.5" thickBot="1">
      <c r="A726" s="21" t="s">
        <v>61</v>
      </c>
      <c r="B726" s="104" t="s">
        <v>654</v>
      </c>
      <c r="C726" s="19">
        <f>'5'!M26</f>
        <v>7</v>
      </c>
      <c r="D726" s="20"/>
    </row>
    <row r="727" spans="1:4" s="22" customFormat="1" ht="13.5" thickBot="1">
      <c r="A727" s="21" t="s">
        <v>62</v>
      </c>
      <c r="B727" s="104" t="s">
        <v>603</v>
      </c>
      <c r="C727" s="19">
        <f>'5'!M27</f>
        <v>2</v>
      </c>
      <c r="D727" s="20"/>
    </row>
    <row r="728" spans="1:4" s="22" customFormat="1" ht="26.25" thickBot="1">
      <c r="A728" s="21" t="s">
        <v>63</v>
      </c>
      <c r="B728" s="104" t="s">
        <v>766</v>
      </c>
      <c r="C728" s="19">
        <f>'5'!M28</f>
        <v>2</v>
      </c>
      <c r="D728" s="20"/>
    </row>
    <row r="729" spans="1:4" s="22" customFormat="1" ht="13.5" thickBot="1">
      <c r="A729" s="21" t="s">
        <v>64</v>
      </c>
      <c r="B729" s="104" t="s">
        <v>655</v>
      </c>
      <c r="C729" s="19">
        <f>'6'!M6</f>
        <v>2</v>
      </c>
      <c r="D729" s="20"/>
    </row>
    <row r="730" spans="1:4" s="22" customFormat="1" ht="13.5" thickBot="1">
      <c r="A730" s="21" t="s">
        <v>65</v>
      </c>
      <c r="B730" s="104" t="s">
        <v>604</v>
      </c>
      <c r="C730" s="19">
        <f>'6'!M7</f>
        <v>0</v>
      </c>
      <c r="D730" s="20"/>
    </row>
    <row r="731" spans="1:4" s="22" customFormat="1" ht="13.5" thickBot="1">
      <c r="A731" s="21" t="s">
        <v>66</v>
      </c>
      <c r="B731" s="104" t="s">
        <v>656</v>
      </c>
      <c r="C731" s="19">
        <f>'6'!M8</f>
        <v>2</v>
      </c>
      <c r="D731" s="20"/>
    </row>
    <row r="732" spans="1:4" s="22" customFormat="1" ht="13.5" thickBot="1">
      <c r="A732" s="21" t="s">
        <v>67</v>
      </c>
      <c r="B732" s="104" t="s">
        <v>605</v>
      </c>
      <c r="C732" s="19">
        <f>'6'!M9</f>
        <v>2</v>
      </c>
      <c r="D732" s="20"/>
    </row>
    <row r="733" spans="1:4" s="22" customFormat="1" ht="13.5" thickBot="1">
      <c r="A733" s="21" t="s">
        <v>68</v>
      </c>
      <c r="B733" s="104" t="s">
        <v>657</v>
      </c>
      <c r="C733" s="19">
        <f>'6'!M10</f>
        <v>1</v>
      </c>
      <c r="D733" s="20"/>
    </row>
    <row r="734" spans="1:4" s="22" customFormat="1" ht="26.25" thickBot="1">
      <c r="A734" s="21" t="s">
        <v>69</v>
      </c>
      <c r="B734" s="104" t="s">
        <v>606</v>
      </c>
      <c r="C734" s="19">
        <f>'6'!M11</f>
        <v>0</v>
      </c>
      <c r="D734" s="20"/>
    </row>
    <row r="735" spans="1:4" s="22" customFormat="1" ht="13.5" thickBot="1">
      <c r="A735" s="21" t="s">
        <v>70</v>
      </c>
      <c r="B735" s="104" t="s">
        <v>726</v>
      </c>
      <c r="C735" s="19">
        <f>'6'!M12</f>
        <v>0</v>
      </c>
      <c r="D735" s="20"/>
    </row>
    <row r="736" spans="1:4" s="22" customFormat="1" ht="13.5" thickBot="1">
      <c r="A736" s="21" t="s">
        <v>71</v>
      </c>
      <c r="B736" s="104" t="s">
        <v>612</v>
      </c>
      <c r="C736" s="19">
        <f>'6'!M13</f>
        <v>1</v>
      </c>
      <c r="D736" s="20"/>
    </row>
    <row r="737" spans="1:4" s="22" customFormat="1" ht="26.25" thickBot="1">
      <c r="A737" s="21" t="s">
        <v>72</v>
      </c>
      <c r="B737" s="104" t="s">
        <v>658</v>
      </c>
      <c r="C737" s="19">
        <f>'6'!M14</f>
        <v>11</v>
      </c>
      <c r="D737" s="20"/>
    </row>
    <row r="738" spans="1:4" s="22" customFormat="1" ht="13.5" thickBot="1">
      <c r="A738" s="21" t="s">
        <v>73</v>
      </c>
      <c r="B738" s="104" t="s">
        <v>659</v>
      </c>
      <c r="C738" s="19">
        <f>'6'!M15</f>
        <v>1</v>
      </c>
      <c r="D738" s="20"/>
    </row>
    <row r="739" spans="1:4" s="22" customFormat="1" ht="13.5" thickBot="1">
      <c r="A739" s="21" t="s">
        <v>74</v>
      </c>
      <c r="B739" s="104" t="s">
        <v>613</v>
      </c>
      <c r="C739" s="19">
        <f>'6'!M16</f>
        <v>27</v>
      </c>
      <c r="D739" s="20"/>
    </row>
    <row r="740" spans="1:4" s="22" customFormat="1" ht="26.25" thickBot="1">
      <c r="A740" s="21" t="s">
        <v>75</v>
      </c>
      <c r="B740" s="104" t="s">
        <v>614</v>
      </c>
      <c r="C740" s="19">
        <f>'6'!M17</f>
        <v>9</v>
      </c>
      <c r="D740" s="20"/>
    </row>
    <row r="741" spans="1:4" s="22" customFormat="1" ht="39" thickBot="1">
      <c r="A741" s="21" t="s">
        <v>76</v>
      </c>
      <c r="B741" s="104" t="s">
        <v>615</v>
      </c>
      <c r="C741" s="19">
        <f>'6'!M18</f>
        <v>5</v>
      </c>
      <c r="D741" s="20"/>
    </row>
    <row r="742" spans="1:4" s="22" customFormat="1" ht="13.5" thickBot="1">
      <c r="A742" s="21" t="s">
        <v>77</v>
      </c>
      <c r="B742" s="104" t="s">
        <v>616</v>
      </c>
      <c r="C742" s="19">
        <f>'6'!M19</f>
        <v>1</v>
      </c>
      <c r="D742" s="20"/>
    </row>
    <row r="743" spans="1:4" s="22" customFormat="1" ht="13.5" thickBot="1">
      <c r="A743" s="21" t="s">
        <v>78</v>
      </c>
      <c r="B743" s="104" t="s">
        <v>647</v>
      </c>
      <c r="C743" s="19">
        <f>'6'!M20</f>
        <v>84</v>
      </c>
      <c r="D743" s="20"/>
    </row>
    <row r="744" spans="1:4" s="22" customFormat="1" ht="13.5" thickBot="1">
      <c r="A744" s="21" t="s">
        <v>79</v>
      </c>
      <c r="B744" s="104" t="s">
        <v>617</v>
      </c>
      <c r="C744" s="19">
        <f>'6'!M21</f>
        <v>31</v>
      </c>
      <c r="D744" s="20"/>
    </row>
    <row r="745" spans="1:4" s="22" customFormat="1" ht="26.25" thickBot="1">
      <c r="A745" s="21" t="s">
        <v>80</v>
      </c>
      <c r="B745" s="171" t="s">
        <v>828</v>
      </c>
      <c r="C745" s="19">
        <f>'6'!L23</f>
        <v>33</v>
      </c>
      <c r="D745" s="20"/>
    </row>
    <row r="746" spans="1:4" s="22" customFormat="1" ht="39" thickBot="1">
      <c r="A746" s="21" t="s">
        <v>81</v>
      </c>
      <c r="B746" s="170" t="s">
        <v>829</v>
      </c>
      <c r="C746" s="19">
        <f>'7'!E10</f>
        <v>5</v>
      </c>
      <c r="D746" s="20"/>
    </row>
    <row r="747" spans="1:4" s="22" customFormat="1" ht="26.25" thickBot="1">
      <c r="A747" s="21" t="s">
        <v>82</v>
      </c>
      <c r="B747" s="104" t="s">
        <v>589</v>
      </c>
      <c r="C747" s="19">
        <f>'7'!E11</f>
        <v>3</v>
      </c>
      <c r="D747" s="20"/>
    </row>
    <row r="748" spans="1:4" s="22" customFormat="1" ht="13.5" thickBot="1">
      <c r="A748" s="21" t="s">
        <v>83</v>
      </c>
      <c r="B748" s="104" t="s">
        <v>594</v>
      </c>
      <c r="C748" s="19">
        <f>'7'!E12</f>
        <v>2</v>
      </c>
      <c r="D748" s="20"/>
    </row>
    <row r="749" spans="1:4" s="22" customFormat="1" ht="13.5" thickBot="1">
      <c r="A749" s="21" t="s">
        <v>84</v>
      </c>
      <c r="B749" s="104" t="s">
        <v>595</v>
      </c>
      <c r="C749" s="19">
        <f>'7'!E13</f>
        <v>43</v>
      </c>
      <c r="D749" s="20"/>
    </row>
    <row r="750" spans="1:4" s="22" customFormat="1" ht="13.5" thickBot="1">
      <c r="A750" s="21" t="s">
        <v>85</v>
      </c>
      <c r="B750" s="104" t="s">
        <v>619</v>
      </c>
      <c r="C750" s="19">
        <f>'7'!E14</f>
        <v>36</v>
      </c>
      <c r="D750" s="20"/>
    </row>
    <row r="751" spans="1:4" s="22" customFormat="1" ht="26.25" thickBot="1">
      <c r="A751" s="21" t="s">
        <v>86</v>
      </c>
      <c r="B751" s="104" t="s">
        <v>596</v>
      </c>
      <c r="C751" s="19">
        <f>'7'!E15</f>
        <v>14</v>
      </c>
      <c r="D751" s="20"/>
    </row>
    <row r="752" spans="1:4" s="22" customFormat="1" ht="13.5" thickBot="1">
      <c r="A752" s="21" t="s">
        <v>87</v>
      </c>
      <c r="B752" s="104" t="s">
        <v>725</v>
      </c>
      <c r="C752" s="19">
        <f>'7'!E16</f>
        <v>37</v>
      </c>
      <c r="D752" s="20"/>
    </row>
    <row r="753" spans="1:4" s="22" customFormat="1" ht="26.25" thickBot="1">
      <c r="A753" s="21" t="s">
        <v>88</v>
      </c>
      <c r="B753" s="104" t="s">
        <v>597</v>
      </c>
      <c r="C753" s="19">
        <f>'7'!E17</f>
        <v>31</v>
      </c>
      <c r="D753" s="20"/>
    </row>
    <row r="754" spans="1:4" s="22" customFormat="1" ht="13.5" thickBot="1">
      <c r="A754" s="21" t="s">
        <v>89</v>
      </c>
      <c r="B754" s="104" t="s">
        <v>598</v>
      </c>
      <c r="C754" s="19">
        <f>'7'!E18</f>
        <v>1</v>
      </c>
      <c r="D754" s="20"/>
    </row>
    <row r="755" spans="1:4" s="22" customFormat="1" ht="13.5" thickBot="1">
      <c r="A755" s="21" t="s">
        <v>90</v>
      </c>
      <c r="B755" s="104" t="s">
        <v>652</v>
      </c>
      <c r="C755" s="19">
        <f>'7'!E19</f>
        <v>189</v>
      </c>
      <c r="D755" s="20"/>
    </row>
    <row r="756" spans="1:4" s="22" customFormat="1" ht="26.25" thickBot="1">
      <c r="A756" s="21" t="s">
        <v>91</v>
      </c>
      <c r="B756" s="104" t="s">
        <v>599</v>
      </c>
      <c r="C756" s="19">
        <f>'7'!E20</f>
        <v>0</v>
      </c>
      <c r="D756" s="20"/>
    </row>
    <row r="757" spans="1:4" s="22" customFormat="1" ht="13.5" thickBot="1">
      <c r="A757" s="21" t="s">
        <v>92</v>
      </c>
      <c r="B757" s="104" t="s">
        <v>600</v>
      </c>
      <c r="C757" s="19">
        <f>'7'!E21</f>
        <v>5</v>
      </c>
      <c r="D757" s="20"/>
    </row>
    <row r="758" spans="1:4" s="22" customFormat="1" ht="13.5" thickBot="1">
      <c r="A758" s="21" t="s">
        <v>93</v>
      </c>
      <c r="B758" s="104" t="s">
        <v>601</v>
      </c>
      <c r="C758" s="19">
        <f>'7'!E22</f>
        <v>135</v>
      </c>
      <c r="D758" s="20"/>
    </row>
    <row r="759" spans="1:4" s="22" customFormat="1" ht="13.5" thickBot="1">
      <c r="A759" s="21" t="s">
        <v>94</v>
      </c>
      <c r="B759" s="104" t="s">
        <v>653</v>
      </c>
      <c r="C759" s="19">
        <f>'7'!E24</f>
        <v>124</v>
      </c>
      <c r="D759" s="20"/>
    </row>
    <row r="760" spans="1:4" s="22" customFormat="1" ht="13.5" thickBot="1">
      <c r="A760" s="21" t="s">
        <v>95</v>
      </c>
      <c r="B760" s="104" t="s">
        <v>602</v>
      </c>
      <c r="C760" s="19">
        <f>'7'!E25</f>
        <v>37</v>
      </c>
      <c r="D760" s="20"/>
    </row>
    <row r="761" spans="1:4" s="22" customFormat="1" ht="13.5" thickBot="1">
      <c r="A761" s="21" t="s">
        <v>96</v>
      </c>
      <c r="B761" s="104" t="s">
        <v>654</v>
      </c>
      <c r="C761" s="19">
        <f>'7'!E26</f>
        <v>29</v>
      </c>
      <c r="D761" s="20"/>
    </row>
    <row r="762" spans="1:4" s="22" customFormat="1" ht="13.5" thickBot="1">
      <c r="A762" s="21" t="s">
        <v>97</v>
      </c>
      <c r="B762" s="104" t="s">
        <v>603</v>
      </c>
      <c r="C762" s="19">
        <f>'7'!E27</f>
        <v>26</v>
      </c>
      <c r="D762" s="20"/>
    </row>
    <row r="763" spans="1:4" s="22" customFormat="1" ht="26.25" thickBot="1">
      <c r="A763" s="21" t="s">
        <v>98</v>
      </c>
      <c r="B763" s="104" t="s">
        <v>766</v>
      </c>
      <c r="C763" s="19">
        <f>'7'!E28</f>
        <v>26</v>
      </c>
      <c r="D763" s="20"/>
    </row>
    <row r="764" spans="1:4" s="22" customFormat="1" ht="13.5" thickBot="1">
      <c r="A764" s="21" t="s">
        <v>99</v>
      </c>
      <c r="B764" s="104" t="s">
        <v>655</v>
      </c>
      <c r="C764" s="19">
        <f>'8'!E6</f>
        <v>10</v>
      </c>
      <c r="D764" s="20"/>
    </row>
    <row r="765" spans="1:4" s="22" customFormat="1" ht="13.5" thickBot="1">
      <c r="A765" s="21" t="s">
        <v>100</v>
      </c>
      <c r="B765" s="104" t="s">
        <v>604</v>
      </c>
      <c r="C765" s="19">
        <f>'8'!E7</f>
        <v>0</v>
      </c>
      <c r="D765" s="20"/>
    </row>
    <row r="766" spans="1:4" s="22" customFormat="1" ht="13.5" thickBot="1">
      <c r="A766" s="21" t="s">
        <v>101</v>
      </c>
      <c r="B766" s="104" t="s">
        <v>656</v>
      </c>
      <c r="C766" s="19">
        <f>'8'!E8</f>
        <v>4</v>
      </c>
      <c r="D766" s="20"/>
    </row>
    <row r="767" spans="1:4" s="22" customFormat="1" ht="13.5" thickBot="1">
      <c r="A767" s="21" t="s">
        <v>102</v>
      </c>
      <c r="B767" s="104" t="s">
        <v>605</v>
      </c>
      <c r="C767" s="19">
        <f>'8'!E9</f>
        <v>4</v>
      </c>
      <c r="D767" s="20"/>
    </row>
    <row r="768" spans="1:4" s="22" customFormat="1" ht="13.5" thickBot="1">
      <c r="A768" s="21" t="s">
        <v>103</v>
      </c>
      <c r="B768" s="104" t="s">
        <v>657</v>
      </c>
      <c r="C768" s="19">
        <f>'8'!E10</f>
        <v>8</v>
      </c>
      <c r="D768" s="20"/>
    </row>
    <row r="769" spans="1:4" s="22" customFormat="1" ht="26.25" thickBot="1">
      <c r="A769" s="21" t="s">
        <v>104</v>
      </c>
      <c r="B769" s="104" t="s">
        <v>606</v>
      </c>
      <c r="C769" s="19">
        <f>'8'!E11</f>
        <v>2</v>
      </c>
      <c r="D769" s="20"/>
    </row>
    <row r="770" spans="1:4" s="22" customFormat="1" ht="13.5" thickBot="1">
      <c r="A770" s="21" t="s">
        <v>105</v>
      </c>
      <c r="B770" s="104" t="s">
        <v>726</v>
      </c>
      <c r="C770" s="19">
        <f>'8'!E12</f>
        <v>0</v>
      </c>
      <c r="D770" s="20"/>
    </row>
    <row r="771" spans="1:4" s="22" customFormat="1" ht="13.5" thickBot="1">
      <c r="A771" s="21" t="s">
        <v>106</v>
      </c>
      <c r="B771" s="104" t="s">
        <v>612</v>
      </c>
      <c r="C771" s="19">
        <f>'8'!E13</f>
        <v>11</v>
      </c>
      <c r="D771" s="20"/>
    </row>
    <row r="772" spans="1:4" s="22" customFormat="1" ht="26.25" thickBot="1">
      <c r="A772" s="21" t="s">
        <v>107</v>
      </c>
      <c r="B772" s="104" t="s">
        <v>658</v>
      </c>
      <c r="C772" s="19">
        <f>'8'!E14</f>
        <v>53</v>
      </c>
      <c r="D772" s="20"/>
    </row>
    <row r="773" spans="1:4" s="22" customFormat="1" ht="13.5" thickBot="1">
      <c r="A773" s="21" t="s">
        <v>108</v>
      </c>
      <c r="B773" s="104" t="s">
        <v>659</v>
      </c>
      <c r="C773" s="19">
        <f>'8'!E15</f>
        <v>10</v>
      </c>
      <c r="D773" s="20"/>
    </row>
    <row r="774" spans="1:4" s="22" customFormat="1" ht="13.5" thickBot="1">
      <c r="A774" s="21" t="s">
        <v>109</v>
      </c>
      <c r="B774" s="104" t="s">
        <v>613</v>
      </c>
      <c r="C774" s="19">
        <f>'8'!E16</f>
        <v>182</v>
      </c>
      <c r="D774" s="20"/>
    </row>
    <row r="775" spans="1:4" s="22" customFormat="1" ht="26.25" thickBot="1">
      <c r="A775" s="21" t="s">
        <v>110</v>
      </c>
      <c r="B775" s="104" t="s">
        <v>614</v>
      </c>
      <c r="C775" s="19">
        <f>'8'!E17</f>
        <v>59</v>
      </c>
      <c r="D775" s="20"/>
    </row>
    <row r="776" spans="1:4" s="22" customFormat="1" ht="39" thickBot="1">
      <c r="A776" s="21" t="s">
        <v>111</v>
      </c>
      <c r="B776" s="104" t="s">
        <v>615</v>
      </c>
      <c r="C776" s="19">
        <f>'8'!E18</f>
        <v>35</v>
      </c>
      <c r="D776" s="20"/>
    </row>
    <row r="777" spans="1:4" s="22" customFormat="1" ht="13.5" thickBot="1">
      <c r="A777" s="21" t="s">
        <v>112</v>
      </c>
      <c r="B777" s="104" t="s">
        <v>616</v>
      </c>
      <c r="C777" s="19">
        <f>'8'!E19</f>
        <v>23</v>
      </c>
      <c r="D777" s="20"/>
    </row>
    <row r="778" spans="1:4" s="22" customFormat="1" ht="13.5" thickBot="1">
      <c r="A778" s="21" t="s">
        <v>113</v>
      </c>
      <c r="B778" s="104" t="s">
        <v>647</v>
      </c>
      <c r="C778" s="19">
        <f>'8'!E20</f>
        <v>768</v>
      </c>
      <c r="D778" s="20"/>
    </row>
    <row r="779" spans="1:4" s="22" customFormat="1" ht="13.5" thickBot="1">
      <c r="A779" s="21" t="s">
        <v>114</v>
      </c>
      <c r="B779" s="104" t="s">
        <v>617</v>
      </c>
      <c r="C779" s="19">
        <f>'8'!E21</f>
        <v>324</v>
      </c>
      <c r="D779" s="20"/>
    </row>
    <row r="780" spans="1:4" s="22" customFormat="1" ht="39" thickBot="1">
      <c r="A780" s="21" t="s">
        <v>115</v>
      </c>
      <c r="B780" s="170" t="s">
        <v>830</v>
      </c>
      <c r="C780" s="19">
        <f>'7'!F10</f>
        <v>2</v>
      </c>
      <c r="D780" s="20"/>
    </row>
    <row r="781" spans="1:4" s="22" customFormat="1" ht="26.25" thickBot="1">
      <c r="A781" s="21" t="s">
        <v>116</v>
      </c>
      <c r="B781" s="104" t="s">
        <v>589</v>
      </c>
      <c r="C781" s="19">
        <f>'7'!F11</f>
        <v>2</v>
      </c>
      <c r="D781" s="20"/>
    </row>
    <row r="782" spans="1:4" s="22" customFormat="1" ht="13.5" thickBot="1">
      <c r="A782" s="21" t="s">
        <v>117</v>
      </c>
      <c r="B782" s="104" t="s">
        <v>594</v>
      </c>
      <c r="C782" s="19">
        <f>'7'!F12</f>
        <v>0</v>
      </c>
      <c r="D782" s="20"/>
    </row>
    <row r="783" spans="1:4" s="22" customFormat="1" ht="13.5" thickBot="1">
      <c r="A783" s="21" t="s">
        <v>118</v>
      </c>
      <c r="B783" s="104" t="s">
        <v>595</v>
      </c>
      <c r="C783" s="19">
        <f>'7'!F13</f>
        <v>7</v>
      </c>
      <c r="D783" s="20"/>
    </row>
    <row r="784" spans="1:4" s="22" customFormat="1" ht="13.5" thickBot="1">
      <c r="A784" s="21" t="s">
        <v>119</v>
      </c>
      <c r="B784" s="104" t="s">
        <v>619</v>
      </c>
      <c r="C784" s="19">
        <f>'7'!F14</f>
        <v>7</v>
      </c>
      <c r="D784" s="20"/>
    </row>
    <row r="785" spans="1:4" s="22" customFormat="1" ht="26.25" thickBot="1">
      <c r="A785" s="21" t="s">
        <v>120</v>
      </c>
      <c r="B785" s="104" t="s">
        <v>596</v>
      </c>
      <c r="C785" s="19">
        <f>'7'!F15</f>
        <v>4</v>
      </c>
      <c r="D785" s="20"/>
    </row>
    <row r="786" spans="1:4" s="22" customFormat="1" ht="13.5" thickBot="1">
      <c r="A786" s="21" t="s">
        <v>121</v>
      </c>
      <c r="B786" s="104" t="s">
        <v>725</v>
      </c>
      <c r="C786" s="19">
        <f>'7'!F16</f>
        <v>4</v>
      </c>
      <c r="D786" s="20"/>
    </row>
    <row r="787" spans="1:4" s="22" customFormat="1" ht="26.25" thickBot="1">
      <c r="A787" s="21" t="s">
        <v>122</v>
      </c>
      <c r="B787" s="104" t="s">
        <v>597</v>
      </c>
      <c r="C787" s="19">
        <f>'7'!F17</f>
        <v>1</v>
      </c>
      <c r="D787" s="20"/>
    </row>
    <row r="788" spans="1:4" s="22" customFormat="1" ht="13.5" thickBot="1">
      <c r="A788" s="21" t="s">
        <v>123</v>
      </c>
      <c r="B788" s="104" t="s">
        <v>598</v>
      </c>
      <c r="C788" s="19">
        <f>'7'!F18</f>
        <v>1</v>
      </c>
      <c r="D788" s="20"/>
    </row>
    <row r="789" spans="1:4" s="22" customFormat="1" ht="13.5" thickBot="1">
      <c r="A789" s="21" t="s">
        <v>124</v>
      </c>
      <c r="B789" s="104" t="s">
        <v>652</v>
      </c>
      <c r="C789" s="19">
        <f>'7'!F19</f>
        <v>3</v>
      </c>
      <c r="D789" s="20"/>
    </row>
    <row r="790" spans="1:4" s="22" customFormat="1" ht="26.25" thickBot="1">
      <c r="A790" s="21" t="s">
        <v>125</v>
      </c>
      <c r="B790" s="104" t="s">
        <v>599</v>
      </c>
      <c r="C790" s="19">
        <f>'7'!F20</f>
        <v>0</v>
      </c>
      <c r="D790" s="20"/>
    </row>
    <row r="791" spans="1:4" s="22" customFormat="1" ht="13.5" thickBot="1">
      <c r="A791" s="21" t="s">
        <v>126</v>
      </c>
      <c r="B791" s="104" t="s">
        <v>600</v>
      </c>
      <c r="C791" s="19">
        <f>'7'!F21</f>
        <v>0</v>
      </c>
      <c r="D791" s="20"/>
    </row>
    <row r="792" spans="1:4" s="22" customFormat="1" ht="13.5" thickBot="1">
      <c r="A792" s="21" t="s">
        <v>127</v>
      </c>
      <c r="B792" s="104" t="s">
        <v>601</v>
      </c>
      <c r="C792" s="19">
        <f>'7'!F22</f>
        <v>0</v>
      </c>
      <c r="D792" s="20"/>
    </row>
    <row r="793" spans="1:4" s="22" customFormat="1" ht="13.5" thickBot="1">
      <c r="A793" s="21" t="s">
        <v>128</v>
      </c>
      <c r="B793" s="104" t="s">
        <v>653</v>
      </c>
      <c r="C793" s="19">
        <f>'7'!F24</f>
        <v>53</v>
      </c>
      <c r="D793" s="20"/>
    </row>
    <row r="794" spans="1:4" s="22" customFormat="1" ht="13.5" thickBot="1">
      <c r="A794" s="21" t="s">
        <v>129</v>
      </c>
      <c r="B794" s="104" t="s">
        <v>602</v>
      </c>
      <c r="C794" s="19">
        <f>'7'!F25</f>
        <v>17</v>
      </c>
      <c r="D794" s="20"/>
    </row>
    <row r="795" spans="1:4" s="22" customFormat="1" ht="13.5" thickBot="1">
      <c r="A795" s="21" t="s">
        <v>130</v>
      </c>
      <c r="B795" s="104" t="s">
        <v>654</v>
      </c>
      <c r="C795" s="19">
        <f>'7'!F26</f>
        <v>2</v>
      </c>
      <c r="D795" s="20"/>
    </row>
    <row r="796" spans="1:4" s="22" customFormat="1" ht="13.5" thickBot="1">
      <c r="A796" s="21" t="s">
        <v>131</v>
      </c>
      <c r="B796" s="104" t="s">
        <v>603</v>
      </c>
      <c r="C796" s="19">
        <f>'7'!F27</f>
        <v>5</v>
      </c>
      <c r="D796" s="20"/>
    </row>
    <row r="797" spans="1:4" s="22" customFormat="1" ht="26.25" thickBot="1">
      <c r="A797" s="21" t="s">
        <v>132</v>
      </c>
      <c r="B797" s="104" t="s">
        <v>766</v>
      </c>
      <c r="C797" s="19">
        <f>'7'!F28</f>
        <v>5</v>
      </c>
      <c r="D797" s="20"/>
    </row>
    <row r="798" spans="1:4" s="22" customFormat="1" ht="13.5" thickBot="1">
      <c r="A798" s="21" t="s">
        <v>133</v>
      </c>
      <c r="B798" s="104" t="s">
        <v>655</v>
      </c>
      <c r="C798" s="19">
        <f>'8'!F6</f>
        <v>3</v>
      </c>
      <c r="D798" s="20"/>
    </row>
    <row r="799" spans="1:4" s="22" customFormat="1" ht="13.5" thickBot="1">
      <c r="A799" s="21" t="s">
        <v>134</v>
      </c>
      <c r="B799" s="104" t="s">
        <v>604</v>
      </c>
      <c r="C799" s="19">
        <f>'8'!F7</f>
        <v>0</v>
      </c>
      <c r="D799" s="20"/>
    </row>
    <row r="800" spans="1:4" s="22" customFormat="1" ht="13.5" thickBot="1">
      <c r="A800" s="21" t="s">
        <v>135</v>
      </c>
      <c r="B800" s="104" t="s">
        <v>656</v>
      </c>
      <c r="C800" s="19">
        <f>'8'!F8</f>
        <v>0</v>
      </c>
      <c r="D800" s="20"/>
    </row>
    <row r="801" spans="1:4" s="22" customFormat="1" ht="13.5" thickBot="1">
      <c r="A801" s="21" t="s">
        <v>136</v>
      </c>
      <c r="B801" s="104" t="s">
        <v>605</v>
      </c>
      <c r="C801" s="19">
        <f>'8'!F9</f>
        <v>0</v>
      </c>
      <c r="D801" s="20"/>
    </row>
    <row r="802" spans="1:4" s="22" customFormat="1" ht="13.5" thickBot="1">
      <c r="A802" s="21" t="s">
        <v>137</v>
      </c>
      <c r="B802" s="104" t="s">
        <v>657</v>
      </c>
      <c r="C802" s="19">
        <f>'8'!F10</f>
        <v>0</v>
      </c>
      <c r="D802" s="20"/>
    </row>
    <row r="803" spans="1:4" s="22" customFormat="1" ht="26.25" thickBot="1">
      <c r="A803" s="21" t="s">
        <v>138</v>
      </c>
      <c r="B803" s="104" t="s">
        <v>606</v>
      </c>
      <c r="C803" s="19">
        <f>'8'!F11</f>
        <v>0</v>
      </c>
      <c r="D803" s="20"/>
    </row>
    <row r="804" spans="1:4" s="22" customFormat="1" ht="13.5" thickBot="1">
      <c r="A804" s="21" t="s">
        <v>139</v>
      </c>
      <c r="B804" s="104" t="s">
        <v>726</v>
      </c>
      <c r="C804" s="19">
        <f>'8'!F12</f>
        <v>0</v>
      </c>
      <c r="D804" s="20"/>
    </row>
    <row r="805" spans="1:4" s="22" customFormat="1" ht="13.5" thickBot="1">
      <c r="A805" s="21" t="s">
        <v>140</v>
      </c>
      <c r="B805" s="104" t="s">
        <v>612</v>
      </c>
      <c r="C805" s="19">
        <f>'8'!F13</f>
        <v>4</v>
      </c>
      <c r="D805" s="20"/>
    </row>
    <row r="806" spans="1:4" s="22" customFormat="1" ht="26.25" thickBot="1">
      <c r="A806" s="21" t="s">
        <v>141</v>
      </c>
      <c r="B806" s="104" t="s">
        <v>658</v>
      </c>
      <c r="C806" s="19">
        <f>'8'!F14</f>
        <v>1</v>
      </c>
      <c r="D806" s="20"/>
    </row>
    <row r="807" spans="1:4" s="22" customFormat="1" ht="13.5" thickBot="1">
      <c r="A807" s="21" t="s">
        <v>142</v>
      </c>
      <c r="B807" s="104" t="s">
        <v>659</v>
      </c>
      <c r="C807" s="19">
        <f>'8'!F15</f>
        <v>3</v>
      </c>
      <c r="D807" s="20"/>
    </row>
    <row r="808" spans="1:4" s="22" customFormat="1" ht="13.5" thickBot="1">
      <c r="A808" s="21" t="s">
        <v>143</v>
      </c>
      <c r="B808" s="104" t="s">
        <v>613</v>
      </c>
      <c r="C808" s="19">
        <f>'8'!F16</f>
        <v>118</v>
      </c>
      <c r="D808" s="20"/>
    </row>
    <row r="809" spans="1:4" s="22" customFormat="1" ht="26.25" thickBot="1">
      <c r="A809" s="21" t="s">
        <v>144</v>
      </c>
      <c r="B809" s="104" t="s">
        <v>614</v>
      </c>
      <c r="C809" s="19">
        <f>'8'!F17</f>
        <v>37</v>
      </c>
      <c r="D809" s="20"/>
    </row>
    <row r="810" spans="1:4" s="22" customFormat="1" ht="39" thickBot="1">
      <c r="A810" s="21" t="s">
        <v>145</v>
      </c>
      <c r="B810" s="104" t="s">
        <v>615</v>
      </c>
      <c r="C810" s="19">
        <f>'8'!F18</f>
        <v>19</v>
      </c>
      <c r="D810" s="20"/>
    </row>
    <row r="811" spans="1:4" s="22" customFormat="1" ht="13.5" thickBot="1">
      <c r="A811" s="21" t="s">
        <v>146</v>
      </c>
      <c r="B811" s="104" t="s">
        <v>616</v>
      </c>
      <c r="C811" s="19">
        <f>'8'!F19</f>
        <v>2</v>
      </c>
      <c r="D811" s="20"/>
    </row>
    <row r="812" spans="1:4" s="22" customFormat="1" ht="13.5" thickBot="1">
      <c r="A812" s="21" t="s">
        <v>147</v>
      </c>
      <c r="B812" s="104" t="s">
        <v>647</v>
      </c>
      <c r="C812" s="19">
        <f>'8'!F20</f>
        <v>211</v>
      </c>
      <c r="D812" s="20"/>
    </row>
    <row r="813" spans="1:4" s="22" customFormat="1" ht="13.5" thickBot="1">
      <c r="A813" s="21" t="s">
        <v>148</v>
      </c>
      <c r="B813" s="104" t="s">
        <v>617</v>
      </c>
      <c r="C813" s="19">
        <f>'8'!F21</f>
        <v>102</v>
      </c>
      <c r="D813" s="20"/>
    </row>
    <row r="814" spans="1:4" s="22" customFormat="1" ht="39" thickBot="1">
      <c r="A814" s="21" t="s">
        <v>149</v>
      </c>
      <c r="B814" s="170" t="s">
        <v>832</v>
      </c>
      <c r="C814" s="19">
        <f>'7'!G10</f>
        <v>0</v>
      </c>
      <c r="D814" s="20"/>
    </row>
    <row r="815" spans="1:4" s="22" customFormat="1" ht="26.25" thickBot="1">
      <c r="A815" s="21" t="s">
        <v>150</v>
      </c>
      <c r="B815" s="104" t="s">
        <v>589</v>
      </c>
      <c r="C815" s="19">
        <f>'7'!G11</f>
        <v>0</v>
      </c>
      <c r="D815" s="20"/>
    </row>
    <row r="816" spans="1:4" s="22" customFormat="1" ht="13.5" thickBot="1">
      <c r="A816" s="21" t="s">
        <v>151</v>
      </c>
      <c r="B816" s="104" t="s">
        <v>594</v>
      </c>
      <c r="C816" s="19">
        <f>'7'!G12</f>
        <v>0</v>
      </c>
      <c r="D816" s="20"/>
    </row>
    <row r="817" spans="1:4" s="22" customFormat="1" ht="13.5" thickBot="1">
      <c r="A817" s="21" t="s">
        <v>152</v>
      </c>
      <c r="B817" s="104" t="s">
        <v>595</v>
      </c>
      <c r="C817" s="19">
        <f>'7'!G13</f>
        <v>15</v>
      </c>
      <c r="D817" s="20"/>
    </row>
    <row r="818" spans="1:4" s="22" customFormat="1" ht="13.5" thickBot="1">
      <c r="A818" s="21" t="s">
        <v>153</v>
      </c>
      <c r="B818" s="104" t="s">
        <v>619</v>
      </c>
      <c r="C818" s="19">
        <f>'7'!G14</f>
        <v>13</v>
      </c>
      <c r="D818" s="20"/>
    </row>
    <row r="819" spans="1:4" s="22" customFormat="1" ht="26.25" thickBot="1">
      <c r="A819" s="21" t="s">
        <v>154</v>
      </c>
      <c r="B819" s="104" t="s">
        <v>596</v>
      </c>
      <c r="C819" s="19">
        <f>'7'!G15</f>
        <v>1</v>
      </c>
      <c r="D819" s="20"/>
    </row>
    <row r="820" spans="1:4" s="22" customFormat="1" ht="13.5" thickBot="1">
      <c r="A820" s="21" t="s">
        <v>155</v>
      </c>
      <c r="B820" s="104" t="s">
        <v>725</v>
      </c>
      <c r="C820" s="19">
        <f>'7'!G16</f>
        <v>4</v>
      </c>
      <c r="D820" s="20"/>
    </row>
    <row r="821" spans="1:4" s="22" customFormat="1" ht="26.25" thickBot="1">
      <c r="A821" s="21" t="s">
        <v>156</v>
      </c>
      <c r="B821" s="104" t="s">
        <v>597</v>
      </c>
      <c r="C821" s="19">
        <f>'7'!G17</f>
        <v>3</v>
      </c>
      <c r="D821" s="20"/>
    </row>
    <row r="822" spans="1:4" s="22" customFormat="1" ht="13.5" thickBot="1">
      <c r="A822" s="21" t="s">
        <v>157</v>
      </c>
      <c r="B822" s="104" t="s">
        <v>598</v>
      </c>
      <c r="C822" s="19">
        <f>'7'!G18</f>
        <v>0</v>
      </c>
      <c r="D822" s="20"/>
    </row>
    <row r="823" spans="1:4" s="22" customFormat="1" ht="13.5" thickBot="1">
      <c r="A823" s="21" t="s">
        <v>158</v>
      </c>
      <c r="B823" s="104" t="s">
        <v>652</v>
      </c>
      <c r="C823" s="19">
        <f>'7'!G19</f>
        <v>70</v>
      </c>
      <c r="D823" s="20"/>
    </row>
    <row r="824" spans="1:4" s="22" customFormat="1" ht="26.25" thickBot="1">
      <c r="A824" s="21" t="s">
        <v>159</v>
      </c>
      <c r="B824" s="104" t="s">
        <v>599</v>
      </c>
      <c r="C824" s="19">
        <f>'7'!G20</f>
        <v>0</v>
      </c>
      <c r="D824" s="20"/>
    </row>
    <row r="825" spans="1:4" s="22" customFormat="1" ht="13.5" thickBot="1">
      <c r="A825" s="21" t="s">
        <v>160</v>
      </c>
      <c r="B825" s="104" t="s">
        <v>600</v>
      </c>
      <c r="C825" s="19">
        <f>'7'!G21</f>
        <v>1</v>
      </c>
      <c r="D825" s="20"/>
    </row>
    <row r="826" spans="1:4" s="22" customFormat="1" ht="13.5" thickBot="1">
      <c r="A826" s="21" t="s">
        <v>161</v>
      </c>
      <c r="B826" s="104" t="s">
        <v>601</v>
      </c>
      <c r="C826" s="19">
        <f>'7'!G22</f>
        <v>37</v>
      </c>
      <c r="D826" s="20"/>
    </row>
    <row r="827" spans="1:4" s="22" customFormat="1" ht="13.5" thickBot="1">
      <c r="A827" s="21" t="s">
        <v>162</v>
      </c>
      <c r="B827" s="104" t="s">
        <v>653</v>
      </c>
      <c r="C827" s="19">
        <f>'7'!G24</f>
        <v>28</v>
      </c>
      <c r="D827" s="20"/>
    </row>
    <row r="828" spans="1:4" s="22" customFormat="1" ht="13.5" thickBot="1">
      <c r="A828" s="21" t="s">
        <v>163</v>
      </c>
      <c r="B828" s="104" t="s">
        <v>602</v>
      </c>
      <c r="C828" s="19">
        <f>'7'!G25</f>
        <v>10</v>
      </c>
      <c r="D828" s="20"/>
    </row>
    <row r="829" spans="1:4" s="22" customFormat="1" ht="13.5" thickBot="1">
      <c r="A829" s="21" t="s">
        <v>164</v>
      </c>
      <c r="B829" s="104" t="s">
        <v>654</v>
      </c>
      <c r="C829" s="19">
        <f>'7'!G26</f>
        <v>4</v>
      </c>
      <c r="D829" s="20"/>
    </row>
    <row r="830" spans="1:4" s="22" customFormat="1" ht="13.5" thickBot="1">
      <c r="A830" s="21" t="s">
        <v>165</v>
      </c>
      <c r="B830" s="104" t="s">
        <v>603</v>
      </c>
      <c r="C830" s="19">
        <f>'7'!G27</f>
        <v>12</v>
      </c>
      <c r="D830" s="20"/>
    </row>
    <row r="831" spans="1:4" s="22" customFormat="1" ht="26.25" thickBot="1">
      <c r="A831" s="21" t="s">
        <v>166</v>
      </c>
      <c r="B831" s="104" t="s">
        <v>766</v>
      </c>
      <c r="C831" s="19">
        <f>'7'!G28</f>
        <v>12</v>
      </c>
      <c r="D831" s="20"/>
    </row>
    <row r="832" spans="1:4" s="22" customFormat="1" ht="13.5" thickBot="1">
      <c r="A832" s="21" t="s">
        <v>167</v>
      </c>
      <c r="B832" s="104" t="s">
        <v>655</v>
      </c>
      <c r="C832" s="19">
        <f>'8'!G6</f>
        <v>2</v>
      </c>
      <c r="D832" s="20"/>
    </row>
    <row r="833" spans="1:4" s="22" customFormat="1" ht="13.5" thickBot="1">
      <c r="A833" s="21" t="s">
        <v>168</v>
      </c>
      <c r="B833" s="104" t="s">
        <v>604</v>
      </c>
      <c r="C833" s="19">
        <f>'8'!G7</f>
        <v>0</v>
      </c>
      <c r="D833" s="20"/>
    </row>
    <row r="834" spans="1:4" s="22" customFormat="1" ht="13.5" thickBot="1">
      <c r="A834" s="21" t="s">
        <v>169</v>
      </c>
      <c r="B834" s="104" t="s">
        <v>656</v>
      </c>
      <c r="C834" s="19">
        <f>'8'!G8</f>
        <v>2</v>
      </c>
      <c r="D834" s="20"/>
    </row>
    <row r="835" spans="1:4" s="22" customFormat="1" ht="13.5" thickBot="1">
      <c r="A835" s="21" t="s">
        <v>170</v>
      </c>
      <c r="B835" s="104" t="s">
        <v>605</v>
      </c>
      <c r="C835" s="19">
        <f>'8'!G9</f>
        <v>2</v>
      </c>
      <c r="D835" s="20"/>
    </row>
    <row r="836" spans="1:4" s="22" customFormat="1" ht="13.5" thickBot="1">
      <c r="A836" s="21" t="s">
        <v>171</v>
      </c>
      <c r="B836" s="104" t="s">
        <v>657</v>
      </c>
      <c r="C836" s="19">
        <f>'8'!G10</f>
        <v>4</v>
      </c>
      <c r="D836" s="20"/>
    </row>
    <row r="837" spans="1:4" s="22" customFormat="1" ht="26.25" thickBot="1">
      <c r="A837" s="21" t="s">
        <v>172</v>
      </c>
      <c r="B837" s="104" t="s">
        <v>606</v>
      </c>
      <c r="C837" s="19">
        <f>'8'!G11</f>
        <v>1</v>
      </c>
      <c r="D837" s="20"/>
    </row>
    <row r="838" spans="1:4" s="22" customFormat="1" ht="13.5" thickBot="1">
      <c r="A838" s="21" t="s">
        <v>173</v>
      </c>
      <c r="B838" s="104" t="s">
        <v>726</v>
      </c>
      <c r="C838" s="19">
        <f>'8'!G12</f>
        <v>0</v>
      </c>
      <c r="D838" s="20"/>
    </row>
    <row r="839" spans="1:4" s="22" customFormat="1" ht="13.5" thickBot="1">
      <c r="A839" s="21" t="s">
        <v>174</v>
      </c>
      <c r="B839" s="104" t="s">
        <v>612</v>
      </c>
      <c r="C839" s="19">
        <f>'8'!G13</f>
        <v>2</v>
      </c>
      <c r="D839" s="20"/>
    </row>
    <row r="840" spans="1:4" s="22" customFormat="1" ht="26.25" thickBot="1">
      <c r="A840" s="21" t="s">
        <v>175</v>
      </c>
      <c r="B840" s="104" t="s">
        <v>658</v>
      </c>
      <c r="C840" s="19">
        <f>'8'!G14</f>
        <v>6</v>
      </c>
      <c r="D840" s="20"/>
    </row>
    <row r="841" spans="1:4" s="22" customFormat="1" ht="13.5" thickBot="1">
      <c r="A841" s="21" t="s">
        <v>176</v>
      </c>
      <c r="B841" s="104" t="s">
        <v>659</v>
      </c>
      <c r="C841" s="19">
        <f>'8'!G15</f>
        <v>1</v>
      </c>
      <c r="D841" s="20"/>
    </row>
    <row r="842" spans="1:4" s="22" customFormat="1" ht="13.5" thickBot="1">
      <c r="A842" s="21" t="s">
        <v>177</v>
      </c>
      <c r="B842" s="104" t="s">
        <v>613</v>
      </c>
      <c r="C842" s="19">
        <f>'8'!G16</f>
        <v>28</v>
      </c>
      <c r="D842" s="20"/>
    </row>
    <row r="843" spans="1:4" ht="26.25" thickBot="1">
      <c r="A843" s="21" t="s">
        <v>178</v>
      </c>
      <c r="B843" s="104" t="s">
        <v>614</v>
      </c>
      <c r="C843" s="19">
        <f>'8'!G17</f>
        <v>9</v>
      </c>
      <c r="D843" s="20"/>
    </row>
    <row r="844" spans="1:4" ht="39" thickBot="1">
      <c r="A844" s="21" t="s">
        <v>179</v>
      </c>
      <c r="B844" s="104" t="s">
        <v>615</v>
      </c>
      <c r="C844" s="19">
        <f>'8'!G18</f>
        <v>9</v>
      </c>
      <c r="D844" s="20"/>
    </row>
    <row r="845" spans="1:4" ht="13.5" thickBot="1">
      <c r="A845" s="21" t="s">
        <v>180</v>
      </c>
      <c r="B845" s="104" t="s">
        <v>616</v>
      </c>
      <c r="C845" s="19">
        <f>'8'!G19</f>
        <v>1</v>
      </c>
      <c r="D845" s="20"/>
    </row>
    <row r="846" spans="1:4" ht="13.5" thickBot="1">
      <c r="A846" s="21" t="s">
        <v>181</v>
      </c>
      <c r="B846" s="104" t="s">
        <v>647</v>
      </c>
      <c r="C846" s="19">
        <f>'8'!G20</f>
        <v>180</v>
      </c>
      <c r="D846" s="20"/>
    </row>
    <row r="847" spans="1:4" ht="13.5" thickBot="1">
      <c r="A847" s="21" t="s">
        <v>182</v>
      </c>
      <c r="B847" s="104" t="s">
        <v>617</v>
      </c>
      <c r="C847" s="19">
        <f>'8'!G21</f>
        <v>59</v>
      </c>
      <c r="D847" s="20"/>
    </row>
    <row r="848" spans="1:4" ht="39" thickBot="1">
      <c r="A848" s="21" t="s">
        <v>183</v>
      </c>
      <c r="B848" s="170" t="s">
        <v>831</v>
      </c>
      <c r="C848" s="19">
        <f>'7'!H10</f>
        <v>1</v>
      </c>
      <c r="D848" s="20"/>
    </row>
    <row r="849" spans="1:4" ht="26.25" thickBot="1">
      <c r="A849" s="21" t="s">
        <v>184</v>
      </c>
      <c r="B849" s="104" t="s">
        <v>589</v>
      </c>
      <c r="C849" s="19">
        <f>'7'!H11</f>
        <v>1</v>
      </c>
      <c r="D849" s="20"/>
    </row>
    <row r="850" spans="1:4" ht="13.5" thickBot="1">
      <c r="A850" s="21" t="s">
        <v>185</v>
      </c>
      <c r="B850" s="104" t="s">
        <v>594</v>
      </c>
      <c r="C850" s="19">
        <f>'7'!H12</f>
        <v>0</v>
      </c>
      <c r="D850" s="20"/>
    </row>
    <row r="851" spans="1:4" ht="13.5" thickBot="1">
      <c r="A851" s="21" t="s">
        <v>186</v>
      </c>
      <c r="B851" s="104" t="s">
        <v>595</v>
      </c>
      <c r="C851" s="19">
        <f>'7'!H13</f>
        <v>11</v>
      </c>
      <c r="D851" s="20"/>
    </row>
    <row r="852" spans="1:4" ht="13.5" thickBot="1">
      <c r="A852" s="21" t="s">
        <v>187</v>
      </c>
      <c r="B852" s="104" t="s">
        <v>619</v>
      </c>
      <c r="C852" s="19">
        <f>'7'!H14</f>
        <v>9</v>
      </c>
      <c r="D852" s="20"/>
    </row>
    <row r="853" spans="1:4" ht="26.25" thickBot="1">
      <c r="A853" s="21" t="s">
        <v>188</v>
      </c>
      <c r="B853" s="104" t="s">
        <v>596</v>
      </c>
      <c r="C853" s="19">
        <f>'7'!H15</f>
        <v>7</v>
      </c>
      <c r="D853" s="20"/>
    </row>
    <row r="854" spans="1:4" ht="13.5" thickBot="1">
      <c r="A854" s="21" t="s">
        <v>189</v>
      </c>
      <c r="B854" s="104" t="s">
        <v>725</v>
      </c>
      <c r="C854" s="19">
        <f>'7'!H16</f>
        <v>25</v>
      </c>
      <c r="D854" s="20"/>
    </row>
    <row r="855" spans="1:4" ht="26.25" thickBot="1">
      <c r="A855" s="21" t="s">
        <v>190</v>
      </c>
      <c r="B855" s="104" t="s">
        <v>597</v>
      </c>
      <c r="C855" s="19">
        <f>'7'!H17</f>
        <v>23</v>
      </c>
      <c r="D855" s="20"/>
    </row>
    <row r="856" spans="1:4" ht="13.5" thickBot="1">
      <c r="A856" s="21" t="s">
        <v>191</v>
      </c>
      <c r="B856" s="104" t="s">
        <v>598</v>
      </c>
      <c r="C856" s="19">
        <f>'7'!H18</f>
        <v>0</v>
      </c>
      <c r="D856" s="20"/>
    </row>
    <row r="857" spans="1:4" ht="13.5" thickBot="1">
      <c r="A857" s="21" t="s">
        <v>192</v>
      </c>
      <c r="B857" s="104" t="s">
        <v>652</v>
      </c>
      <c r="C857" s="19">
        <f>'7'!H19</f>
        <v>102</v>
      </c>
      <c r="D857" s="20"/>
    </row>
    <row r="858" spans="1:4" ht="26.25" thickBot="1">
      <c r="A858" s="21" t="s">
        <v>193</v>
      </c>
      <c r="B858" s="104" t="s">
        <v>599</v>
      </c>
      <c r="C858" s="19">
        <f>'7'!H20</f>
        <v>0</v>
      </c>
      <c r="D858" s="20"/>
    </row>
    <row r="859" spans="1:4" ht="13.5" thickBot="1">
      <c r="A859" s="21" t="s">
        <v>194</v>
      </c>
      <c r="B859" s="104" t="s">
        <v>600</v>
      </c>
      <c r="C859" s="19">
        <f>'7'!H21</f>
        <v>3</v>
      </c>
      <c r="D859" s="20"/>
    </row>
    <row r="860" spans="1:4" ht="13.5" thickBot="1">
      <c r="A860" s="21" t="s">
        <v>195</v>
      </c>
      <c r="B860" s="104" t="s">
        <v>601</v>
      </c>
      <c r="C860" s="19">
        <f>'7'!H22</f>
        <v>88</v>
      </c>
      <c r="D860" s="20"/>
    </row>
    <row r="861" spans="1:4" ht="13.5" thickBot="1">
      <c r="A861" s="21" t="s">
        <v>196</v>
      </c>
      <c r="B861" s="104" t="s">
        <v>653</v>
      </c>
      <c r="C861" s="19">
        <f>'7'!H24</f>
        <v>39</v>
      </c>
      <c r="D861" s="20"/>
    </row>
    <row r="862" spans="1:4" ht="13.5" thickBot="1">
      <c r="A862" s="21" t="s">
        <v>197</v>
      </c>
      <c r="B862" s="104" t="s">
        <v>602</v>
      </c>
      <c r="C862" s="19">
        <f>'7'!H25</f>
        <v>10</v>
      </c>
      <c r="D862" s="20"/>
    </row>
    <row r="863" spans="1:4" ht="13.5" thickBot="1">
      <c r="A863" s="21" t="s">
        <v>198</v>
      </c>
      <c r="B863" s="104" t="s">
        <v>654</v>
      </c>
      <c r="C863" s="19">
        <f>'7'!H26</f>
        <v>18</v>
      </c>
      <c r="D863" s="20"/>
    </row>
    <row r="864" spans="1:4" ht="13.5" thickBot="1">
      <c r="A864" s="21" t="s">
        <v>199</v>
      </c>
      <c r="B864" s="104" t="s">
        <v>603</v>
      </c>
      <c r="C864" s="19">
        <f>'7'!H27</f>
        <v>9</v>
      </c>
      <c r="D864" s="20"/>
    </row>
    <row r="865" spans="1:4" ht="26.25" thickBot="1">
      <c r="A865" s="21" t="s">
        <v>200</v>
      </c>
      <c r="B865" s="104" t="s">
        <v>766</v>
      </c>
      <c r="C865" s="19">
        <f>'7'!H28</f>
        <v>9</v>
      </c>
      <c r="D865" s="20"/>
    </row>
    <row r="866" spans="1:4" ht="13.5" thickBot="1">
      <c r="A866" s="21" t="s">
        <v>201</v>
      </c>
      <c r="B866" s="104" t="s">
        <v>655</v>
      </c>
      <c r="C866" s="19">
        <f>'8'!H6</f>
        <v>5</v>
      </c>
      <c r="D866" s="20"/>
    </row>
    <row r="867" spans="1:4" ht="13.5" thickBot="1">
      <c r="A867" s="21" t="s">
        <v>202</v>
      </c>
      <c r="B867" s="104" t="s">
        <v>604</v>
      </c>
      <c r="C867" s="19">
        <f>'8'!H7</f>
        <v>0</v>
      </c>
      <c r="D867" s="20"/>
    </row>
    <row r="868" spans="1:4" ht="13.5" thickBot="1">
      <c r="A868" s="21" t="s">
        <v>203</v>
      </c>
      <c r="B868" s="104" t="s">
        <v>656</v>
      </c>
      <c r="C868" s="19">
        <f>'8'!H8</f>
        <v>2</v>
      </c>
      <c r="D868" s="20"/>
    </row>
    <row r="869" spans="1:4" ht="13.5" thickBot="1">
      <c r="A869" s="21" t="s">
        <v>204</v>
      </c>
      <c r="B869" s="104" t="s">
        <v>605</v>
      </c>
      <c r="C869" s="19">
        <f>'8'!H9</f>
        <v>2</v>
      </c>
      <c r="D869" s="20"/>
    </row>
    <row r="870" spans="1:4" ht="13.5" thickBot="1">
      <c r="A870" s="21" t="s">
        <v>205</v>
      </c>
      <c r="B870" s="104" t="s">
        <v>657</v>
      </c>
      <c r="C870" s="19">
        <f>'8'!H10</f>
        <v>1</v>
      </c>
      <c r="D870" s="20"/>
    </row>
    <row r="871" spans="1:4" ht="26.25" thickBot="1">
      <c r="A871" s="21" t="s">
        <v>206</v>
      </c>
      <c r="B871" s="104" t="s">
        <v>606</v>
      </c>
      <c r="C871" s="19">
        <f>'8'!H11</f>
        <v>0</v>
      </c>
      <c r="D871" s="20"/>
    </row>
    <row r="872" spans="1:4" ht="13.5" thickBot="1">
      <c r="A872" s="21" t="s">
        <v>207</v>
      </c>
      <c r="B872" s="104" t="s">
        <v>726</v>
      </c>
      <c r="C872" s="19">
        <f>'8'!H12</f>
        <v>0</v>
      </c>
      <c r="D872" s="20"/>
    </row>
    <row r="873" spans="1:4" ht="13.5" thickBot="1">
      <c r="A873" s="21" t="s">
        <v>208</v>
      </c>
      <c r="B873" s="104" t="s">
        <v>612</v>
      </c>
      <c r="C873" s="19">
        <f>'8'!H13</f>
        <v>4</v>
      </c>
      <c r="D873" s="20"/>
    </row>
    <row r="874" spans="1:4" ht="26.25" thickBot="1">
      <c r="A874" s="21" t="s">
        <v>209</v>
      </c>
      <c r="B874" s="104" t="s">
        <v>658</v>
      </c>
      <c r="C874" s="19">
        <f>'8'!H14</f>
        <v>40</v>
      </c>
      <c r="D874" s="20"/>
    </row>
    <row r="875" spans="1:4" ht="13.5" thickBot="1">
      <c r="A875" s="21" t="s">
        <v>210</v>
      </c>
      <c r="B875" s="104" t="s">
        <v>659</v>
      </c>
      <c r="C875" s="19">
        <f>'8'!H15</f>
        <v>3</v>
      </c>
      <c r="D875" s="20"/>
    </row>
    <row r="876" spans="1:4" ht="13.5" thickBot="1">
      <c r="A876" s="21" t="s">
        <v>211</v>
      </c>
      <c r="B876" s="104" t="s">
        <v>613</v>
      </c>
      <c r="C876" s="19">
        <f>'8'!H16</f>
        <v>28</v>
      </c>
      <c r="D876" s="20"/>
    </row>
    <row r="877" spans="1:4" ht="26.25" thickBot="1">
      <c r="A877" s="21" t="s">
        <v>212</v>
      </c>
      <c r="B877" s="104" t="s">
        <v>614</v>
      </c>
      <c r="C877" s="19">
        <f>'8'!H17</f>
        <v>11</v>
      </c>
      <c r="D877" s="20"/>
    </row>
    <row r="878" spans="1:4" ht="39" thickBot="1">
      <c r="A878" s="21" t="s">
        <v>213</v>
      </c>
      <c r="B878" s="104" t="s">
        <v>615</v>
      </c>
      <c r="C878" s="19">
        <f>'8'!H18</f>
        <v>5</v>
      </c>
      <c r="D878" s="20"/>
    </row>
    <row r="879" spans="1:4" ht="13.5" thickBot="1">
      <c r="A879" s="21" t="s">
        <v>214</v>
      </c>
      <c r="B879" s="104" t="s">
        <v>616</v>
      </c>
      <c r="C879" s="19">
        <f>'8'!H19</f>
        <v>15</v>
      </c>
      <c r="D879" s="20"/>
    </row>
    <row r="880" spans="1:4" ht="13.5" thickBot="1">
      <c r="A880" s="21" t="s">
        <v>215</v>
      </c>
      <c r="B880" s="104" t="s">
        <v>647</v>
      </c>
      <c r="C880" s="19">
        <f>'8'!H20</f>
        <v>310</v>
      </c>
      <c r="D880" s="20"/>
    </row>
    <row r="881" spans="1:4" ht="13.5" thickBot="1">
      <c r="A881" s="21" t="s">
        <v>216</v>
      </c>
      <c r="B881" s="104" t="s">
        <v>617</v>
      </c>
      <c r="C881" s="19">
        <f>'8'!H21</f>
        <v>127</v>
      </c>
      <c r="D881" s="20"/>
    </row>
    <row r="882" spans="1:4" ht="51.75" thickBot="1">
      <c r="A882" s="21" t="s">
        <v>217</v>
      </c>
      <c r="B882" s="170" t="s">
        <v>833</v>
      </c>
      <c r="C882" s="19">
        <f>'7'!I10</f>
        <v>2</v>
      </c>
      <c r="D882" s="20"/>
    </row>
    <row r="883" spans="1:4" ht="26.25" thickBot="1">
      <c r="A883" s="21" t="s">
        <v>218</v>
      </c>
      <c r="B883" s="104" t="s">
        <v>589</v>
      </c>
      <c r="C883" s="19">
        <f>'7'!I11</f>
        <v>0</v>
      </c>
      <c r="D883" s="20"/>
    </row>
    <row r="884" spans="1:4" ht="13.5" thickBot="1">
      <c r="A884" s="21" t="s">
        <v>219</v>
      </c>
      <c r="B884" s="104" t="s">
        <v>594</v>
      </c>
      <c r="C884" s="19">
        <f>'7'!I12</f>
        <v>2</v>
      </c>
      <c r="D884" s="20"/>
    </row>
    <row r="885" spans="1:4" ht="13.5" thickBot="1">
      <c r="A885" s="21" t="s">
        <v>220</v>
      </c>
      <c r="B885" s="104" t="s">
        <v>595</v>
      </c>
      <c r="C885" s="19">
        <f>'7'!I13</f>
        <v>4</v>
      </c>
      <c r="D885" s="20"/>
    </row>
    <row r="886" spans="1:4" ht="13.5" thickBot="1">
      <c r="A886" s="21" t="s">
        <v>221</v>
      </c>
      <c r="B886" s="104" t="s">
        <v>619</v>
      </c>
      <c r="C886" s="19">
        <f>'7'!I14</f>
        <v>4</v>
      </c>
      <c r="D886" s="20"/>
    </row>
    <row r="887" spans="1:4" ht="26.25" thickBot="1">
      <c r="A887" s="21" t="s">
        <v>222</v>
      </c>
      <c r="B887" s="104" t="s">
        <v>596</v>
      </c>
      <c r="C887" s="19">
        <f>'7'!I15</f>
        <v>1</v>
      </c>
      <c r="D887" s="20"/>
    </row>
    <row r="888" spans="1:4" ht="13.5" thickBot="1">
      <c r="A888" s="21" t="s">
        <v>223</v>
      </c>
      <c r="B888" s="104" t="s">
        <v>725</v>
      </c>
      <c r="C888" s="19">
        <f>'7'!I16</f>
        <v>2</v>
      </c>
      <c r="D888" s="20"/>
    </row>
    <row r="889" spans="1:4" ht="26.25" thickBot="1">
      <c r="A889" s="21" t="s">
        <v>224</v>
      </c>
      <c r="B889" s="104" t="s">
        <v>597</v>
      </c>
      <c r="C889" s="19">
        <f>'7'!I17</f>
        <v>2</v>
      </c>
      <c r="D889" s="20"/>
    </row>
    <row r="890" spans="1:4" ht="13.5" thickBot="1">
      <c r="A890" s="21" t="s">
        <v>225</v>
      </c>
      <c r="B890" s="104" t="s">
        <v>598</v>
      </c>
      <c r="C890" s="19">
        <f>'7'!I18</f>
        <v>0</v>
      </c>
      <c r="D890" s="20"/>
    </row>
    <row r="891" spans="1:4" ht="13.5" thickBot="1">
      <c r="A891" s="21" t="s">
        <v>226</v>
      </c>
      <c r="B891" s="104" t="s">
        <v>652</v>
      </c>
      <c r="C891" s="19">
        <f>'7'!I19</f>
        <v>6</v>
      </c>
      <c r="D891" s="20"/>
    </row>
    <row r="892" spans="1:4" ht="26.25" thickBot="1">
      <c r="A892" s="21" t="s">
        <v>227</v>
      </c>
      <c r="B892" s="104" t="s">
        <v>599</v>
      </c>
      <c r="C892" s="19">
        <f>'7'!I20</f>
        <v>0</v>
      </c>
      <c r="D892" s="20"/>
    </row>
    <row r="893" spans="1:4" ht="13.5" thickBot="1">
      <c r="A893" s="21" t="s">
        <v>228</v>
      </c>
      <c r="B893" s="104" t="s">
        <v>600</v>
      </c>
      <c r="C893" s="19">
        <f>'7'!I21</f>
        <v>1</v>
      </c>
      <c r="D893" s="20"/>
    </row>
    <row r="894" spans="1:4" ht="13.5" thickBot="1">
      <c r="A894" s="21" t="s">
        <v>229</v>
      </c>
      <c r="B894" s="104" t="s">
        <v>601</v>
      </c>
      <c r="C894" s="19">
        <f>'7'!I22</f>
        <v>3</v>
      </c>
      <c r="D894" s="20"/>
    </row>
    <row r="895" spans="1:4" ht="13.5" thickBot="1">
      <c r="A895" s="21" t="s">
        <v>230</v>
      </c>
      <c r="B895" s="104" t="s">
        <v>653</v>
      </c>
      <c r="C895" s="19">
        <f>'7'!I24</f>
        <v>3</v>
      </c>
      <c r="D895" s="20"/>
    </row>
    <row r="896" spans="1:4" ht="13.5" thickBot="1">
      <c r="A896" s="21" t="s">
        <v>231</v>
      </c>
      <c r="B896" s="104" t="s">
        <v>602</v>
      </c>
      <c r="C896" s="19">
        <f>'7'!I25</f>
        <v>0</v>
      </c>
      <c r="D896" s="20"/>
    </row>
    <row r="897" spans="1:4" ht="13.5" thickBot="1">
      <c r="A897" s="21" t="s">
        <v>232</v>
      </c>
      <c r="B897" s="104" t="s">
        <v>654</v>
      </c>
      <c r="C897" s="19">
        <f>'7'!I26</f>
        <v>3</v>
      </c>
      <c r="D897" s="20"/>
    </row>
    <row r="898" spans="1:4" ht="13.5" thickBot="1">
      <c r="A898" s="21" t="s">
        <v>233</v>
      </c>
      <c r="B898" s="104" t="s">
        <v>603</v>
      </c>
      <c r="C898" s="19">
        <f>'7'!I27</f>
        <v>0</v>
      </c>
      <c r="D898" s="20"/>
    </row>
    <row r="899" spans="1:4" ht="26.25" thickBot="1">
      <c r="A899" s="21" t="s">
        <v>234</v>
      </c>
      <c r="B899" s="104" t="s">
        <v>766</v>
      </c>
      <c r="C899" s="19">
        <f>'7'!I28</f>
        <v>0</v>
      </c>
      <c r="D899" s="20"/>
    </row>
    <row r="900" spans="1:4" ht="13.5" thickBot="1">
      <c r="A900" s="21" t="s">
        <v>235</v>
      </c>
      <c r="B900" s="104" t="s">
        <v>655</v>
      </c>
      <c r="C900" s="19">
        <f>'8'!I6</f>
        <v>0</v>
      </c>
      <c r="D900" s="20"/>
    </row>
    <row r="901" spans="1:4" ht="13.5" thickBot="1">
      <c r="A901" s="21" t="s">
        <v>236</v>
      </c>
      <c r="B901" s="104" t="s">
        <v>604</v>
      </c>
      <c r="C901" s="19">
        <f>'8'!I7</f>
        <v>0</v>
      </c>
      <c r="D901" s="20"/>
    </row>
    <row r="902" spans="1:4" ht="13.5" thickBot="1">
      <c r="A902" s="21" t="s">
        <v>237</v>
      </c>
      <c r="B902" s="104" t="s">
        <v>656</v>
      </c>
      <c r="C902" s="19">
        <f>'8'!I8</f>
        <v>0</v>
      </c>
      <c r="D902" s="20"/>
    </row>
    <row r="903" spans="1:4" ht="13.5" thickBot="1">
      <c r="A903" s="21" t="s">
        <v>238</v>
      </c>
      <c r="B903" s="104" t="s">
        <v>605</v>
      </c>
      <c r="C903" s="19">
        <f>'8'!I9</f>
        <v>0</v>
      </c>
      <c r="D903" s="20"/>
    </row>
    <row r="904" spans="1:4" ht="13.5" thickBot="1">
      <c r="A904" s="21" t="s">
        <v>239</v>
      </c>
      <c r="B904" s="104" t="s">
        <v>657</v>
      </c>
      <c r="C904" s="19">
        <f>'8'!I10</f>
        <v>3</v>
      </c>
      <c r="D904" s="20"/>
    </row>
    <row r="905" spans="1:4" ht="26.25" thickBot="1">
      <c r="A905" s="21" t="s">
        <v>240</v>
      </c>
      <c r="B905" s="104" t="s">
        <v>606</v>
      </c>
      <c r="C905" s="19">
        <f>'8'!I11</f>
        <v>1</v>
      </c>
      <c r="D905" s="20"/>
    </row>
    <row r="906" spans="1:4" ht="13.5" thickBot="1">
      <c r="A906" s="21" t="s">
        <v>241</v>
      </c>
      <c r="B906" s="104" t="s">
        <v>726</v>
      </c>
      <c r="C906" s="19">
        <f>'8'!I12</f>
        <v>0</v>
      </c>
      <c r="D906" s="20"/>
    </row>
    <row r="907" spans="1:4" ht="13.5" thickBot="1">
      <c r="A907" s="21" t="s">
        <v>242</v>
      </c>
      <c r="B907" s="104" t="s">
        <v>612</v>
      </c>
      <c r="C907" s="19">
        <f>'8'!I13</f>
        <v>1</v>
      </c>
      <c r="D907" s="20"/>
    </row>
    <row r="908" spans="1:4" ht="26.25" thickBot="1">
      <c r="A908" s="21" t="s">
        <v>243</v>
      </c>
      <c r="B908" s="104" t="s">
        <v>658</v>
      </c>
      <c r="C908" s="19">
        <f>'8'!I14</f>
        <v>3</v>
      </c>
      <c r="D908" s="20"/>
    </row>
    <row r="909" spans="1:4" ht="13.5" thickBot="1">
      <c r="A909" s="21" t="s">
        <v>244</v>
      </c>
      <c r="B909" s="104" t="s">
        <v>659</v>
      </c>
      <c r="C909" s="19">
        <f>'8'!I15</f>
        <v>2</v>
      </c>
      <c r="D909" s="20"/>
    </row>
    <row r="910" spans="1:4" ht="13.5" thickBot="1">
      <c r="A910" s="21" t="s">
        <v>245</v>
      </c>
      <c r="B910" s="104" t="s">
        <v>613</v>
      </c>
      <c r="C910" s="19">
        <f>'8'!I16</f>
        <v>5</v>
      </c>
      <c r="D910" s="20"/>
    </row>
    <row r="911" spans="1:4" ht="26.25" thickBot="1">
      <c r="A911" s="21" t="s">
        <v>246</v>
      </c>
      <c r="B911" s="104" t="s">
        <v>614</v>
      </c>
      <c r="C911" s="19">
        <f>'8'!I17</f>
        <v>1</v>
      </c>
      <c r="D911" s="20"/>
    </row>
    <row r="912" spans="1:4" ht="39" thickBot="1">
      <c r="A912" s="21" t="s">
        <v>247</v>
      </c>
      <c r="B912" s="104" t="s">
        <v>615</v>
      </c>
      <c r="C912" s="19">
        <f>'8'!I18</f>
        <v>2</v>
      </c>
      <c r="D912" s="20"/>
    </row>
    <row r="913" spans="1:4" ht="13.5" thickBot="1">
      <c r="A913" s="21" t="s">
        <v>248</v>
      </c>
      <c r="B913" s="104" t="s">
        <v>616</v>
      </c>
      <c r="C913" s="19">
        <f>'8'!I19</f>
        <v>1</v>
      </c>
      <c r="D913" s="20"/>
    </row>
    <row r="914" spans="1:4" ht="13.5" thickBot="1">
      <c r="A914" s="21" t="s">
        <v>249</v>
      </c>
      <c r="B914" s="104" t="s">
        <v>647</v>
      </c>
      <c r="C914" s="19">
        <f>'8'!I20</f>
        <v>36</v>
      </c>
      <c r="D914" s="20"/>
    </row>
    <row r="915" spans="1:4" ht="13.5" thickBot="1">
      <c r="A915" s="21" t="s">
        <v>250</v>
      </c>
      <c r="B915" s="104" t="s">
        <v>617</v>
      </c>
      <c r="C915" s="19">
        <f>'8'!I21</f>
        <v>36</v>
      </c>
      <c r="D915" s="20"/>
    </row>
    <row r="916" spans="1:4" ht="51.75" thickBot="1">
      <c r="A916" s="21" t="s">
        <v>251</v>
      </c>
      <c r="B916" s="170" t="s">
        <v>834</v>
      </c>
      <c r="C916" s="19">
        <f>'7'!J10</f>
        <v>0</v>
      </c>
      <c r="D916" s="20"/>
    </row>
    <row r="917" spans="1:4" ht="26.25" thickBot="1">
      <c r="A917" s="21" t="s">
        <v>252</v>
      </c>
      <c r="B917" s="104" t="s">
        <v>589</v>
      </c>
      <c r="C917" s="19">
        <f>'7'!J11</f>
        <v>0</v>
      </c>
      <c r="D917" s="20"/>
    </row>
    <row r="918" spans="1:4" ht="13.5" thickBot="1">
      <c r="A918" s="21" t="s">
        <v>253</v>
      </c>
      <c r="B918" s="104" t="s">
        <v>594</v>
      </c>
      <c r="C918" s="19">
        <f>'7'!J12</f>
        <v>0</v>
      </c>
      <c r="D918" s="20"/>
    </row>
    <row r="919" spans="1:4" ht="13.5" thickBot="1">
      <c r="A919" s="21" t="s">
        <v>254</v>
      </c>
      <c r="B919" s="104" t="s">
        <v>595</v>
      </c>
      <c r="C919" s="19">
        <f>'7'!J13</f>
        <v>6</v>
      </c>
      <c r="D919" s="20"/>
    </row>
    <row r="920" spans="1:4" ht="13.5" thickBot="1">
      <c r="A920" s="21" t="s">
        <v>255</v>
      </c>
      <c r="B920" s="104" t="s">
        <v>619</v>
      </c>
      <c r="C920" s="19">
        <f>'7'!J14</f>
        <v>3</v>
      </c>
      <c r="D920" s="20"/>
    </row>
    <row r="921" spans="1:4" ht="26.25" thickBot="1">
      <c r="A921" s="21" t="s">
        <v>256</v>
      </c>
      <c r="B921" s="104" t="s">
        <v>596</v>
      </c>
      <c r="C921" s="19">
        <f>'7'!J15</f>
        <v>1</v>
      </c>
      <c r="D921" s="20"/>
    </row>
    <row r="922" spans="1:4" ht="13.5" thickBot="1">
      <c r="A922" s="21" t="s">
        <v>257</v>
      </c>
      <c r="B922" s="104" t="s">
        <v>725</v>
      </c>
      <c r="C922" s="19">
        <f>'7'!J16</f>
        <v>2</v>
      </c>
      <c r="D922" s="20"/>
    </row>
    <row r="923" spans="1:4" ht="26.25" thickBot="1">
      <c r="A923" s="21" t="s">
        <v>258</v>
      </c>
      <c r="B923" s="104" t="s">
        <v>597</v>
      </c>
      <c r="C923" s="19">
        <f>'7'!J17</f>
        <v>2</v>
      </c>
      <c r="D923" s="20"/>
    </row>
    <row r="924" spans="1:4" ht="13.5" thickBot="1">
      <c r="A924" s="21" t="s">
        <v>259</v>
      </c>
      <c r="B924" s="104" t="s">
        <v>598</v>
      </c>
      <c r="C924" s="19">
        <f>'7'!J18</f>
        <v>0</v>
      </c>
      <c r="D924" s="20"/>
    </row>
    <row r="925" spans="1:4" ht="13.5" thickBot="1">
      <c r="A925" s="21" t="s">
        <v>260</v>
      </c>
      <c r="B925" s="104" t="s">
        <v>652</v>
      </c>
      <c r="C925" s="19">
        <f>'7'!J19</f>
        <v>8</v>
      </c>
      <c r="D925" s="20"/>
    </row>
    <row r="926" spans="1:4" ht="26.25" thickBot="1">
      <c r="A926" s="21" t="s">
        <v>261</v>
      </c>
      <c r="B926" s="104" t="s">
        <v>599</v>
      </c>
      <c r="C926" s="19">
        <f>'7'!J20</f>
        <v>0</v>
      </c>
      <c r="D926" s="20"/>
    </row>
    <row r="927" spans="1:4" ht="13.5" thickBot="1">
      <c r="A927" s="21" t="s">
        <v>262</v>
      </c>
      <c r="B927" s="104" t="s">
        <v>600</v>
      </c>
      <c r="C927" s="19">
        <f>'7'!J21</f>
        <v>0</v>
      </c>
      <c r="D927" s="20"/>
    </row>
    <row r="928" spans="1:4" ht="13.5" thickBot="1">
      <c r="A928" s="21" t="s">
        <v>263</v>
      </c>
      <c r="B928" s="104" t="s">
        <v>601</v>
      </c>
      <c r="C928" s="19">
        <f>'7'!J22</f>
        <v>7</v>
      </c>
      <c r="D928" s="20"/>
    </row>
    <row r="929" spans="1:4" ht="13.5" thickBot="1">
      <c r="A929" s="21" t="s">
        <v>264</v>
      </c>
      <c r="B929" s="104" t="s">
        <v>653</v>
      </c>
      <c r="C929" s="19">
        <f>'7'!J24</f>
        <v>1</v>
      </c>
      <c r="D929" s="20"/>
    </row>
    <row r="930" spans="1:4" ht="13.5" thickBot="1">
      <c r="A930" s="21" t="s">
        <v>265</v>
      </c>
      <c r="B930" s="104" t="s">
        <v>602</v>
      </c>
      <c r="C930" s="19">
        <f>'7'!J25</f>
        <v>0</v>
      </c>
      <c r="D930" s="20"/>
    </row>
    <row r="931" spans="1:4" ht="13.5" thickBot="1">
      <c r="A931" s="21" t="s">
        <v>266</v>
      </c>
      <c r="B931" s="104" t="s">
        <v>654</v>
      </c>
      <c r="C931" s="19">
        <f>'7'!J26</f>
        <v>2</v>
      </c>
      <c r="D931" s="20"/>
    </row>
    <row r="932" spans="1:4" ht="13.5" thickBot="1">
      <c r="A932" s="21" t="s">
        <v>267</v>
      </c>
      <c r="B932" s="104" t="s">
        <v>603</v>
      </c>
      <c r="C932" s="19">
        <f>'7'!J27</f>
        <v>0</v>
      </c>
      <c r="D932" s="20"/>
    </row>
    <row r="933" spans="1:4" ht="26.25" thickBot="1">
      <c r="A933" s="21" t="s">
        <v>268</v>
      </c>
      <c r="B933" s="104" t="s">
        <v>766</v>
      </c>
      <c r="C933" s="19">
        <f>'7'!J28</f>
        <v>0</v>
      </c>
      <c r="D933" s="20"/>
    </row>
    <row r="934" spans="1:4" ht="13.5" thickBot="1">
      <c r="A934" s="21" t="s">
        <v>269</v>
      </c>
      <c r="B934" s="104" t="s">
        <v>655</v>
      </c>
      <c r="C934" s="19">
        <f>'8'!J6</f>
        <v>0</v>
      </c>
      <c r="D934" s="20"/>
    </row>
    <row r="935" spans="1:4" ht="13.5" thickBot="1">
      <c r="A935" s="21" t="s">
        <v>270</v>
      </c>
      <c r="B935" s="104" t="s">
        <v>604</v>
      </c>
      <c r="C935" s="19">
        <f>'8'!J7</f>
        <v>0</v>
      </c>
      <c r="D935" s="20"/>
    </row>
    <row r="936" spans="1:4" ht="13.5" thickBot="1">
      <c r="A936" s="21" t="s">
        <v>271</v>
      </c>
      <c r="B936" s="104" t="s">
        <v>656</v>
      </c>
      <c r="C936" s="19">
        <f>'8'!J8</f>
        <v>0</v>
      </c>
      <c r="D936" s="20"/>
    </row>
    <row r="937" spans="1:4" ht="13.5" thickBot="1">
      <c r="A937" s="21" t="s">
        <v>272</v>
      </c>
      <c r="B937" s="104" t="s">
        <v>605</v>
      </c>
      <c r="C937" s="19">
        <f>'8'!J9</f>
        <v>0</v>
      </c>
      <c r="D937" s="20"/>
    </row>
    <row r="938" spans="1:4" ht="13.5" thickBot="1">
      <c r="A938" s="21" t="s">
        <v>273</v>
      </c>
      <c r="B938" s="104" t="s">
        <v>657</v>
      </c>
      <c r="C938" s="19">
        <f>'8'!J10</f>
        <v>0</v>
      </c>
      <c r="D938" s="20"/>
    </row>
    <row r="939" spans="1:4" ht="26.25" thickBot="1">
      <c r="A939" s="21" t="s">
        <v>274</v>
      </c>
      <c r="B939" s="104" t="s">
        <v>606</v>
      </c>
      <c r="C939" s="19">
        <f>'8'!J11</f>
        <v>0</v>
      </c>
      <c r="D939" s="20"/>
    </row>
    <row r="940" spans="1:4" ht="13.5" thickBot="1">
      <c r="A940" s="21" t="s">
        <v>275</v>
      </c>
      <c r="B940" s="104" t="s">
        <v>726</v>
      </c>
      <c r="C940" s="19">
        <f>'8'!J12</f>
        <v>0</v>
      </c>
      <c r="D940" s="20"/>
    </row>
    <row r="941" spans="1:4" ht="13.5" thickBot="1">
      <c r="A941" s="21" t="s">
        <v>276</v>
      </c>
      <c r="B941" s="104" t="s">
        <v>612</v>
      </c>
      <c r="C941" s="19">
        <f>'8'!J13</f>
        <v>0</v>
      </c>
      <c r="D941" s="20"/>
    </row>
    <row r="942" spans="1:4" ht="26.25" thickBot="1">
      <c r="A942" s="21" t="s">
        <v>277</v>
      </c>
      <c r="B942" s="104" t="s">
        <v>658</v>
      </c>
      <c r="C942" s="19">
        <f>'8'!J14</f>
        <v>3</v>
      </c>
      <c r="D942" s="20"/>
    </row>
    <row r="943" spans="1:4" ht="13.5" thickBot="1">
      <c r="A943" s="21" t="s">
        <v>278</v>
      </c>
      <c r="B943" s="104" t="s">
        <v>659</v>
      </c>
      <c r="C943" s="19">
        <f>'8'!J15</f>
        <v>1</v>
      </c>
      <c r="D943" s="20"/>
    </row>
    <row r="944" spans="1:4" ht="13.5" thickBot="1">
      <c r="A944" s="21" t="s">
        <v>279</v>
      </c>
      <c r="B944" s="104" t="s">
        <v>613</v>
      </c>
      <c r="C944" s="19">
        <f>'8'!J16</f>
        <v>3</v>
      </c>
      <c r="D944" s="20"/>
    </row>
    <row r="945" spans="1:4" ht="26.25" thickBot="1">
      <c r="A945" s="21" t="s">
        <v>280</v>
      </c>
      <c r="B945" s="104" t="s">
        <v>614</v>
      </c>
      <c r="C945" s="19">
        <f>'8'!J17</f>
        <v>1</v>
      </c>
      <c r="D945" s="20"/>
    </row>
    <row r="946" spans="1:4" ht="39" thickBot="1">
      <c r="A946" s="21" t="s">
        <v>281</v>
      </c>
      <c r="B946" s="104" t="s">
        <v>615</v>
      </c>
      <c r="C946" s="19">
        <f>'8'!J18</f>
        <v>0</v>
      </c>
      <c r="D946" s="20"/>
    </row>
    <row r="947" spans="1:4" ht="13.5" thickBot="1">
      <c r="A947" s="21" t="s">
        <v>282</v>
      </c>
      <c r="B947" s="104" t="s">
        <v>616</v>
      </c>
      <c r="C947" s="19">
        <f>'8'!J19</f>
        <v>4</v>
      </c>
      <c r="D947" s="20"/>
    </row>
    <row r="948" spans="1:4" ht="13.5" thickBot="1">
      <c r="A948" s="21" t="s">
        <v>283</v>
      </c>
      <c r="B948" s="104" t="s">
        <v>647</v>
      </c>
      <c r="C948" s="19">
        <f>'8'!J20</f>
        <v>31</v>
      </c>
      <c r="D948" s="20"/>
    </row>
    <row r="949" spans="1:4" ht="13.5" thickBot="1">
      <c r="A949" s="21" t="s">
        <v>284</v>
      </c>
      <c r="B949" s="104" t="s">
        <v>617</v>
      </c>
      <c r="C949" s="19">
        <f>'8'!J21</f>
        <v>0</v>
      </c>
      <c r="D949" s="20"/>
    </row>
    <row r="950" spans="1:4" ht="39" thickBot="1">
      <c r="A950" s="21" t="s">
        <v>285</v>
      </c>
      <c r="B950" s="170" t="s">
        <v>835</v>
      </c>
      <c r="C950" s="19">
        <f>'7'!K10</f>
        <v>3</v>
      </c>
      <c r="D950" s="20"/>
    </row>
    <row r="951" spans="1:4" ht="26.25" thickBot="1">
      <c r="A951" s="21" t="s">
        <v>286</v>
      </c>
      <c r="B951" s="104" t="s">
        <v>589</v>
      </c>
      <c r="C951" s="19">
        <f>'7'!K11</f>
        <v>1</v>
      </c>
      <c r="D951" s="20"/>
    </row>
    <row r="952" spans="1:4" ht="13.5" thickBot="1">
      <c r="A952" s="21" t="s">
        <v>287</v>
      </c>
      <c r="B952" s="104" t="s">
        <v>594</v>
      </c>
      <c r="C952" s="19">
        <f>'7'!K12</f>
        <v>2</v>
      </c>
      <c r="D952" s="20"/>
    </row>
    <row r="953" spans="1:4" ht="13.5" thickBot="1">
      <c r="A953" s="21" t="s">
        <v>288</v>
      </c>
      <c r="B953" s="104" t="s">
        <v>595</v>
      </c>
      <c r="C953" s="19">
        <f>'7'!K13</f>
        <v>36</v>
      </c>
      <c r="D953" s="20"/>
    </row>
    <row r="954" spans="1:4" ht="13.5" thickBot="1">
      <c r="A954" s="21" t="s">
        <v>289</v>
      </c>
      <c r="B954" s="104" t="s">
        <v>619</v>
      </c>
      <c r="C954" s="19">
        <f>'7'!K14</f>
        <v>35</v>
      </c>
      <c r="D954" s="20"/>
    </row>
    <row r="955" spans="1:4" ht="26.25" thickBot="1">
      <c r="A955" s="21" t="s">
        <v>290</v>
      </c>
      <c r="B955" s="104" t="s">
        <v>596</v>
      </c>
      <c r="C955" s="19">
        <f>'7'!K15</f>
        <v>11</v>
      </c>
      <c r="D955" s="20"/>
    </row>
    <row r="956" spans="1:4" ht="13.5" thickBot="1">
      <c r="A956" s="21" t="s">
        <v>291</v>
      </c>
      <c r="B956" s="104" t="s">
        <v>725</v>
      </c>
      <c r="C956" s="19">
        <f>'7'!K16</f>
        <v>4</v>
      </c>
      <c r="D956" s="20"/>
    </row>
    <row r="957" spans="1:4" ht="26.25" thickBot="1">
      <c r="A957" s="21" t="s">
        <v>292</v>
      </c>
      <c r="B957" s="104" t="s">
        <v>597</v>
      </c>
      <c r="C957" s="19">
        <f>'7'!K17</f>
        <v>2</v>
      </c>
      <c r="D957" s="20"/>
    </row>
    <row r="958" spans="1:4" ht="13.5" thickBot="1">
      <c r="A958" s="21" t="s">
        <v>293</v>
      </c>
      <c r="B958" s="104" t="s">
        <v>598</v>
      </c>
      <c r="C958" s="19">
        <f>'7'!K18</f>
        <v>0</v>
      </c>
      <c r="D958" s="20"/>
    </row>
    <row r="959" spans="1:4" ht="13.5" thickBot="1">
      <c r="A959" s="21" t="s">
        <v>294</v>
      </c>
      <c r="B959" s="104" t="s">
        <v>652</v>
      </c>
      <c r="C959" s="19">
        <f>'7'!K19</f>
        <v>58</v>
      </c>
      <c r="D959" s="20"/>
    </row>
    <row r="960" spans="1:4" ht="26.25" thickBot="1">
      <c r="A960" s="21" t="s">
        <v>295</v>
      </c>
      <c r="B960" s="104" t="s">
        <v>599</v>
      </c>
      <c r="C960" s="19">
        <f>'7'!K20</f>
        <v>0</v>
      </c>
      <c r="D960" s="20"/>
    </row>
    <row r="961" spans="1:4" ht="13.5" thickBot="1">
      <c r="A961" s="21" t="s">
        <v>296</v>
      </c>
      <c r="B961" s="104" t="s">
        <v>600</v>
      </c>
      <c r="C961" s="19">
        <f>'7'!K21</f>
        <v>1</v>
      </c>
      <c r="D961" s="20"/>
    </row>
    <row r="962" spans="1:4" ht="13.5" thickBot="1">
      <c r="A962" s="21" t="s">
        <v>297</v>
      </c>
      <c r="B962" s="104" t="s">
        <v>601</v>
      </c>
      <c r="C962" s="19">
        <f>'7'!K22</f>
        <v>21</v>
      </c>
      <c r="D962" s="20"/>
    </row>
    <row r="963" spans="1:4" ht="13.5" thickBot="1">
      <c r="A963" s="21" t="s">
        <v>298</v>
      </c>
      <c r="B963" s="104" t="s">
        <v>653</v>
      </c>
      <c r="C963" s="19">
        <f>'7'!K24</f>
        <v>56</v>
      </c>
      <c r="D963" s="20"/>
    </row>
    <row r="964" spans="1:4" ht="13.5" thickBot="1">
      <c r="A964" s="21" t="s">
        <v>299</v>
      </c>
      <c r="B964" s="104" t="s">
        <v>602</v>
      </c>
      <c r="C964" s="19">
        <f>'7'!K25</f>
        <v>27</v>
      </c>
      <c r="D964" s="20"/>
    </row>
    <row r="965" spans="1:4" ht="13.5" thickBot="1">
      <c r="A965" s="21" t="s">
        <v>300</v>
      </c>
      <c r="B965" s="104" t="s">
        <v>654</v>
      </c>
      <c r="C965" s="19">
        <f>'7'!K26</f>
        <v>3</v>
      </c>
      <c r="D965" s="20"/>
    </row>
    <row r="966" spans="1:4" ht="13.5" thickBot="1">
      <c r="A966" s="21" t="s">
        <v>301</v>
      </c>
      <c r="B966" s="104" t="s">
        <v>603</v>
      </c>
      <c r="C966" s="19">
        <f>'7'!K27</f>
        <v>0</v>
      </c>
      <c r="D966" s="20"/>
    </row>
    <row r="967" spans="1:4" ht="26.25" thickBot="1">
      <c r="A967" s="21" t="s">
        <v>302</v>
      </c>
      <c r="B967" s="104" t="s">
        <v>766</v>
      </c>
      <c r="C967" s="19">
        <f>'7'!K28</f>
        <v>0</v>
      </c>
      <c r="D967" s="20"/>
    </row>
    <row r="968" spans="1:4" ht="13.5" thickBot="1">
      <c r="A968" s="21" t="s">
        <v>303</v>
      </c>
      <c r="B968" s="104" t="s">
        <v>655</v>
      </c>
      <c r="C968" s="19">
        <f>'8'!K6</f>
        <v>3</v>
      </c>
      <c r="D968" s="20"/>
    </row>
    <row r="969" spans="1:4" ht="13.5" thickBot="1">
      <c r="A969" s="21" t="s">
        <v>304</v>
      </c>
      <c r="B969" s="104" t="s">
        <v>604</v>
      </c>
      <c r="C969" s="19">
        <f>'8'!K7</f>
        <v>0</v>
      </c>
      <c r="D969" s="20"/>
    </row>
    <row r="970" spans="1:4" ht="13.5" thickBot="1">
      <c r="A970" s="21" t="s">
        <v>305</v>
      </c>
      <c r="B970" s="104" t="s">
        <v>656</v>
      </c>
      <c r="C970" s="19">
        <f>'8'!K8</f>
        <v>0</v>
      </c>
      <c r="D970" s="20"/>
    </row>
    <row r="971" spans="1:4" ht="13.5" thickBot="1">
      <c r="A971" s="21" t="s">
        <v>306</v>
      </c>
      <c r="B971" s="104" t="s">
        <v>605</v>
      </c>
      <c r="C971" s="19">
        <f>'8'!K9</f>
        <v>0</v>
      </c>
      <c r="D971" s="20"/>
    </row>
    <row r="972" spans="1:4" ht="13.5" thickBot="1">
      <c r="A972" s="21" t="s">
        <v>307</v>
      </c>
      <c r="B972" s="104" t="s">
        <v>657</v>
      </c>
      <c r="C972" s="19">
        <f>'8'!K10</f>
        <v>4</v>
      </c>
      <c r="D972" s="20"/>
    </row>
    <row r="973" spans="1:4" ht="26.25" thickBot="1">
      <c r="A973" s="21" t="s">
        <v>308</v>
      </c>
      <c r="B973" s="104" t="s">
        <v>606</v>
      </c>
      <c r="C973" s="19">
        <f>'8'!K11</f>
        <v>1</v>
      </c>
      <c r="D973" s="20"/>
    </row>
    <row r="974" spans="1:4" ht="13.5" thickBot="1">
      <c r="A974" s="21" t="s">
        <v>309</v>
      </c>
      <c r="B974" s="104" t="s">
        <v>726</v>
      </c>
      <c r="C974" s="19">
        <f>'8'!K12</f>
        <v>0</v>
      </c>
      <c r="D974" s="20"/>
    </row>
    <row r="975" spans="1:4" ht="13.5" thickBot="1">
      <c r="A975" s="21" t="s">
        <v>310</v>
      </c>
      <c r="B975" s="104" t="s">
        <v>612</v>
      </c>
      <c r="C975" s="19">
        <f>'8'!K13</f>
        <v>0</v>
      </c>
      <c r="D975" s="20"/>
    </row>
    <row r="976" spans="1:4" ht="26.25" thickBot="1">
      <c r="A976" s="21" t="s">
        <v>311</v>
      </c>
      <c r="B976" s="104" t="s">
        <v>658</v>
      </c>
      <c r="C976" s="19">
        <f>'8'!K14</f>
        <v>8</v>
      </c>
      <c r="D976" s="20"/>
    </row>
    <row r="977" spans="1:4" ht="13.5" thickBot="1">
      <c r="A977" s="21" t="s">
        <v>312</v>
      </c>
      <c r="B977" s="104" t="s">
        <v>659</v>
      </c>
      <c r="C977" s="19">
        <f>'8'!K15</f>
        <v>1</v>
      </c>
      <c r="D977" s="20"/>
    </row>
    <row r="978" spans="1:4" ht="13.5" thickBot="1">
      <c r="A978" s="21" t="s">
        <v>313</v>
      </c>
      <c r="B978" s="104" t="s">
        <v>613</v>
      </c>
      <c r="C978" s="19">
        <f>'8'!K16</f>
        <v>71</v>
      </c>
      <c r="D978" s="20"/>
    </row>
    <row r="979" spans="1:4" ht="26.25" thickBot="1">
      <c r="A979" s="21" t="s">
        <v>314</v>
      </c>
      <c r="B979" s="104" t="s">
        <v>614</v>
      </c>
      <c r="C979" s="19">
        <f>'8'!K17</f>
        <v>10</v>
      </c>
      <c r="D979" s="20"/>
    </row>
    <row r="980" spans="1:4" ht="39" thickBot="1">
      <c r="A980" s="21" t="s">
        <v>315</v>
      </c>
      <c r="B980" s="104" t="s">
        <v>615</v>
      </c>
      <c r="C980" s="19">
        <f>'8'!K18</f>
        <v>5</v>
      </c>
      <c r="D980" s="20"/>
    </row>
    <row r="981" spans="1:4" ht="13.5" thickBot="1">
      <c r="A981" s="21" t="s">
        <v>316</v>
      </c>
      <c r="B981" s="104" t="s">
        <v>616</v>
      </c>
      <c r="C981" s="19">
        <f>'8'!K19</f>
        <v>8</v>
      </c>
      <c r="D981" s="20"/>
    </row>
    <row r="982" spans="1:4" ht="13.5" thickBot="1">
      <c r="A982" s="21" t="s">
        <v>317</v>
      </c>
      <c r="B982" s="104" t="s">
        <v>647</v>
      </c>
      <c r="C982" s="19">
        <f>'8'!K20</f>
        <v>266</v>
      </c>
      <c r="D982" s="20"/>
    </row>
    <row r="983" spans="1:4" ht="13.5" thickBot="1">
      <c r="A983" s="21" t="s">
        <v>318</v>
      </c>
      <c r="B983" s="104" t="s">
        <v>617</v>
      </c>
      <c r="C983" s="19">
        <f>'8'!K21</f>
        <v>113</v>
      </c>
      <c r="D983" s="20"/>
    </row>
    <row r="984" spans="1:4" ht="39" thickBot="1">
      <c r="A984" s="21" t="s">
        <v>319</v>
      </c>
      <c r="B984" s="170" t="s">
        <v>836</v>
      </c>
      <c r="C984" s="19">
        <f>'7'!L10</f>
        <v>2</v>
      </c>
      <c r="D984" s="20"/>
    </row>
    <row r="985" spans="1:4" ht="26.25" thickBot="1">
      <c r="A985" s="21" t="s">
        <v>320</v>
      </c>
      <c r="B985" s="104" t="s">
        <v>589</v>
      </c>
      <c r="C985" s="19">
        <f>'7'!L11</f>
        <v>2</v>
      </c>
      <c r="D985" s="20"/>
    </row>
    <row r="986" spans="1:4" ht="13.5" thickBot="1">
      <c r="A986" s="21" t="s">
        <v>321</v>
      </c>
      <c r="B986" s="104" t="s">
        <v>594</v>
      </c>
      <c r="C986" s="19">
        <f>'7'!L12</f>
        <v>0</v>
      </c>
      <c r="D986" s="20"/>
    </row>
    <row r="987" spans="1:4" ht="13.5" thickBot="1">
      <c r="A987" s="21" t="s">
        <v>322</v>
      </c>
      <c r="B987" s="104" t="s">
        <v>595</v>
      </c>
      <c r="C987" s="19">
        <f>'7'!L13</f>
        <v>1</v>
      </c>
      <c r="D987" s="20"/>
    </row>
    <row r="988" spans="1:4" ht="13.5" thickBot="1">
      <c r="A988" s="21" t="s">
        <v>323</v>
      </c>
      <c r="B988" s="104" t="s">
        <v>619</v>
      </c>
      <c r="C988" s="19">
        <f>'7'!L14</f>
        <v>0</v>
      </c>
      <c r="D988" s="20"/>
    </row>
    <row r="989" spans="1:4" ht="26.25" thickBot="1">
      <c r="A989" s="21" t="s">
        <v>324</v>
      </c>
      <c r="B989" s="104" t="s">
        <v>596</v>
      </c>
      <c r="C989" s="19">
        <f>'7'!L15</f>
        <v>3</v>
      </c>
      <c r="D989" s="20"/>
    </row>
    <row r="990" spans="1:4" ht="13.5" thickBot="1">
      <c r="A990" s="21" t="s">
        <v>325</v>
      </c>
      <c r="B990" s="104" t="s">
        <v>725</v>
      </c>
      <c r="C990" s="19">
        <f>'7'!L16</f>
        <v>31</v>
      </c>
      <c r="D990" s="20"/>
    </row>
    <row r="991" spans="1:4" ht="26.25" thickBot="1">
      <c r="A991" s="21" t="s">
        <v>326</v>
      </c>
      <c r="B991" s="104" t="s">
        <v>597</v>
      </c>
      <c r="C991" s="19">
        <f>'7'!L17</f>
        <v>28</v>
      </c>
      <c r="D991" s="20"/>
    </row>
    <row r="992" spans="1:4" ht="13.5" thickBot="1">
      <c r="A992" s="21" t="s">
        <v>327</v>
      </c>
      <c r="B992" s="104" t="s">
        <v>598</v>
      </c>
      <c r="C992" s="19">
        <f>'7'!L18</f>
        <v>1</v>
      </c>
      <c r="D992" s="20"/>
    </row>
    <row r="993" spans="1:4" ht="13.5" thickBot="1">
      <c r="A993" s="21" t="s">
        <v>328</v>
      </c>
      <c r="B993" s="104" t="s">
        <v>652</v>
      </c>
      <c r="C993" s="19">
        <f>'7'!L19</f>
        <v>83</v>
      </c>
      <c r="D993" s="20"/>
    </row>
    <row r="994" spans="1:4" ht="26.25" thickBot="1">
      <c r="A994" s="21" t="s">
        <v>329</v>
      </c>
      <c r="B994" s="104" t="s">
        <v>599</v>
      </c>
      <c r="C994" s="19">
        <f>'7'!L20</f>
        <v>0</v>
      </c>
      <c r="D994" s="20"/>
    </row>
    <row r="995" spans="1:4" ht="13.5" thickBot="1">
      <c r="A995" s="21" t="s">
        <v>330</v>
      </c>
      <c r="B995" s="104" t="s">
        <v>600</v>
      </c>
      <c r="C995" s="19">
        <f>'7'!L21</f>
        <v>0</v>
      </c>
      <c r="D995" s="20"/>
    </row>
    <row r="996" spans="1:4" ht="13.5" thickBot="1">
      <c r="A996" s="21" t="s">
        <v>331</v>
      </c>
      <c r="B996" s="104" t="s">
        <v>601</v>
      </c>
      <c r="C996" s="19">
        <f>'7'!L22</f>
        <v>77</v>
      </c>
      <c r="D996" s="20"/>
    </row>
    <row r="997" spans="1:4" ht="13.5" thickBot="1">
      <c r="A997" s="21" t="s">
        <v>332</v>
      </c>
      <c r="B997" s="104" t="s">
        <v>653</v>
      </c>
      <c r="C997" s="19">
        <f>'7'!L24</f>
        <v>50</v>
      </c>
      <c r="D997" s="20"/>
    </row>
    <row r="998" spans="1:4" ht="13.5" thickBot="1">
      <c r="A998" s="21" t="s">
        <v>333</v>
      </c>
      <c r="B998" s="104" t="s">
        <v>602</v>
      </c>
      <c r="C998" s="19">
        <f>'7'!L25</f>
        <v>8</v>
      </c>
      <c r="D998" s="20"/>
    </row>
    <row r="999" spans="1:4" ht="13.5" thickBot="1">
      <c r="A999" s="21" t="s">
        <v>334</v>
      </c>
      <c r="B999" s="104" t="s">
        <v>654</v>
      </c>
      <c r="C999" s="19">
        <f>'7'!L26</f>
        <v>5</v>
      </c>
      <c r="D999" s="20"/>
    </row>
    <row r="1000" spans="1:4" ht="13.5" thickBot="1">
      <c r="A1000" s="21" t="s">
        <v>335</v>
      </c>
      <c r="B1000" s="104" t="s">
        <v>603</v>
      </c>
      <c r="C1000" s="19">
        <f>'7'!L27</f>
        <v>20</v>
      </c>
      <c r="D1000" s="20"/>
    </row>
    <row r="1001" spans="1:4" ht="26.25" thickBot="1">
      <c r="A1001" s="21" t="s">
        <v>336</v>
      </c>
      <c r="B1001" s="104" t="s">
        <v>766</v>
      </c>
      <c r="C1001" s="19">
        <f>'7'!L28</f>
        <v>20</v>
      </c>
      <c r="D1001" s="20"/>
    </row>
    <row r="1002" spans="1:4" ht="13.5" thickBot="1">
      <c r="A1002" s="21" t="s">
        <v>337</v>
      </c>
      <c r="B1002" s="104" t="s">
        <v>655</v>
      </c>
      <c r="C1002" s="19">
        <f>'8'!L6</f>
        <v>4</v>
      </c>
      <c r="D1002" s="20"/>
    </row>
    <row r="1003" spans="1:4" ht="13.5" thickBot="1">
      <c r="A1003" s="21" t="s">
        <v>338</v>
      </c>
      <c r="B1003" s="104" t="s">
        <v>604</v>
      </c>
      <c r="C1003" s="19">
        <f>'8'!L7</f>
        <v>0</v>
      </c>
      <c r="D1003" s="20"/>
    </row>
    <row r="1004" spans="1:4" ht="13.5" thickBot="1">
      <c r="A1004" s="21" t="s">
        <v>339</v>
      </c>
      <c r="B1004" s="104" t="s">
        <v>656</v>
      </c>
      <c r="C1004" s="19">
        <f>'8'!L8</f>
        <v>0</v>
      </c>
      <c r="D1004" s="20"/>
    </row>
    <row r="1005" spans="1:4" ht="13.5" thickBot="1">
      <c r="A1005" s="21" t="s">
        <v>340</v>
      </c>
      <c r="B1005" s="104" t="s">
        <v>605</v>
      </c>
      <c r="C1005" s="19">
        <f>'8'!L9</f>
        <v>0</v>
      </c>
      <c r="D1005" s="20"/>
    </row>
    <row r="1006" spans="1:4" ht="13.5" thickBot="1">
      <c r="A1006" s="21" t="s">
        <v>341</v>
      </c>
      <c r="B1006" s="104" t="s">
        <v>657</v>
      </c>
      <c r="C1006" s="19">
        <f>'8'!L10</f>
        <v>3</v>
      </c>
      <c r="D1006" s="20"/>
    </row>
    <row r="1007" spans="1:4" ht="26.25" thickBot="1">
      <c r="A1007" s="21" t="s">
        <v>342</v>
      </c>
      <c r="B1007" s="104" t="s">
        <v>606</v>
      </c>
      <c r="C1007" s="19">
        <f>'8'!L11</f>
        <v>0</v>
      </c>
      <c r="D1007" s="20"/>
    </row>
    <row r="1008" spans="1:4" ht="13.5" thickBot="1">
      <c r="A1008" s="21" t="s">
        <v>343</v>
      </c>
      <c r="B1008" s="104" t="s">
        <v>726</v>
      </c>
      <c r="C1008" s="19">
        <f>'8'!L12</f>
        <v>0</v>
      </c>
      <c r="D1008" s="20"/>
    </row>
    <row r="1009" spans="1:4" ht="13.5" thickBot="1">
      <c r="A1009" s="21" t="s">
        <v>344</v>
      </c>
      <c r="B1009" s="104" t="s">
        <v>612</v>
      </c>
      <c r="C1009" s="19">
        <f>'8'!L13</f>
        <v>4</v>
      </c>
      <c r="D1009" s="20"/>
    </row>
    <row r="1010" spans="1:4" ht="26.25" thickBot="1">
      <c r="A1010" s="21" t="s">
        <v>345</v>
      </c>
      <c r="B1010" s="104" t="s">
        <v>658</v>
      </c>
      <c r="C1010" s="19">
        <f>'8'!L14</f>
        <v>23</v>
      </c>
      <c r="D1010" s="20"/>
    </row>
    <row r="1011" spans="1:4" ht="13.5" thickBot="1">
      <c r="A1011" s="21" t="s">
        <v>346</v>
      </c>
      <c r="B1011" s="104" t="s">
        <v>659</v>
      </c>
      <c r="C1011" s="19">
        <f>'8'!L15</f>
        <v>4</v>
      </c>
      <c r="D1011" s="20"/>
    </row>
    <row r="1012" spans="1:4" ht="13.5" thickBot="1">
      <c r="A1012" s="21" t="s">
        <v>347</v>
      </c>
      <c r="B1012" s="104" t="s">
        <v>613</v>
      </c>
      <c r="C1012" s="19">
        <f>'8'!L16</f>
        <v>65</v>
      </c>
      <c r="D1012" s="20"/>
    </row>
    <row r="1013" spans="1:4" ht="26.25" thickBot="1">
      <c r="A1013" s="21" t="s">
        <v>348</v>
      </c>
      <c r="B1013" s="104" t="s">
        <v>614</v>
      </c>
      <c r="C1013" s="19">
        <f>'8'!L17</f>
        <v>27</v>
      </c>
      <c r="D1013" s="20"/>
    </row>
    <row r="1014" spans="1:4" ht="39" thickBot="1">
      <c r="A1014" s="21" t="s">
        <v>349</v>
      </c>
      <c r="B1014" s="104" t="s">
        <v>615</v>
      </c>
      <c r="C1014" s="19">
        <f>'8'!L18</f>
        <v>17</v>
      </c>
      <c r="D1014" s="20"/>
    </row>
    <row r="1015" spans="1:4" ht="13.5" thickBot="1">
      <c r="A1015" s="21" t="s">
        <v>350</v>
      </c>
      <c r="B1015" s="104" t="s">
        <v>616</v>
      </c>
      <c r="C1015" s="19">
        <f>'8'!L19</f>
        <v>9</v>
      </c>
      <c r="D1015" s="20"/>
    </row>
    <row r="1016" spans="1:4" ht="13.5" thickBot="1">
      <c r="A1016" s="21" t="s">
        <v>351</v>
      </c>
      <c r="B1016" s="104" t="s">
        <v>647</v>
      </c>
      <c r="C1016" s="19">
        <f>'8'!L20</f>
        <v>307</v>
      </c>
      <c r="D1016" s="20"/>
    </row>
    <row r="1017" spans="1:4" ht="13.5" thickBot="1">
      <c r="A1017" s="21" t="s">
        <v>352</v>
      </c>
      <c r="B1017" s="104" t="s">
        <v>617</v>
      </c>
      <c r="C1017" s="19">
        <f>'8'!L21</f>
        <v>123</v>
      </c>
      <c r="D1017" s="20"/>
    </row>
    <row r="1018" spans="1:4" ht="39" thickBot="1">
      <c r="A1018" s="21" t="s">
        <v>353</v>
      </c>
      <c r="B1018" s="170" t="s">
        <v>837</v>
      </c>
      <c r="C1018" s="19">
        <f>'7'!M10</f>
        <v>0</v>
      </c>
      <c r="D1018" s="20"/>
    </row>
    <row r="1019" spans="1:4" ht="26.25" thickBot="1">
      <c r="A1019" s="21" t="s">
        <v>354</v>
      </c>
      <c r="B1019" s="104" t="s">
        <v>589</v>
      </c>
      <c r="C1019" s="19">
        <f>'7'!M11</f>
        <v>0</v>
      </c>
      <c r="D1019" s="20"/>
    </row>
    <row r="1020" spans="1:4" ht="13.5" thickBot="1">
      <c r="A1020" s="21" t="s">
        <v>355</v>
      </c>
      <c r="B1020" s="104" t="s">
        <v>594</v>
      </c>
      <c r="C1020" s="19">
        <f>'7'!M12</f>
        <v>0</v>
      </c>
      <c r="D1020" s="20"/>
    </row>
    <row r="1021" spans="1:4" ht="13.5" thickBot="1">
      <c r="A1021" s="21" t="s">
        <v>356</v>
      </c>
      <c r="B1021" s="104" t="s">
        <v>595</v>
      </c>
      <c r="C1021" s="19">
        <f>'7'!M13</f>
        <v>6</v>
      </c>
      <c r="D1021" s="20"/>
    </row>
    <row r="1022" spans="1:4" ht="13.5" thickBot="1">
      <c r="A1022" s="21" t="s">
        <v>357</v>
      </c>
      <c r="B1022" s="104" t="s">
        <v>619</v>
      </c>
      <c r="C1022" s="19">
        <f>'7'!M14</f>
        <v>1</v>
      </c>
      <c r="D1022" s="20"/>
    </row>
    <row r="1023" spans="1:4" ht="26.25" thickBot="1">
      <c r="A1023" s="21" t="s">
        <v>358</v>
      </c>
      <c r="B1023" s="104" t="s">
        <v>596</v>
      </c>
      <c r="C1023" s="19">
        <f>'7'!M15</f>
        <v>0</v>
      </c>
      <c r="D1023" s="20"/>
    </row>
    <row r="1024" spans="1:4" ht="13.5" thickBot="1">
      <c r="A1024" s="21" t="s">
        <v>359</v>
      </c>
      <c r="B1024" s="104" t="s">
        <v>725</v>
      </c>
      <c r="C1024" s="19">
        <f>'7'!M16</f>
        <v>2</v>
      </c>
      <c r="D1024" s="20"/>
    </row>
    <row r="1025" spans="1:4" ht="26.25" thickBot="1">
      <c r="A1025" s="21" t="s">
        <v>360</v>
      </c>
      <c r="B1025" s="104" t="s">
        <v>597</v>
      </c>
      <c r="C1025" s="19">
        <f>'7'!M17</f>
        <v>1</v>
      </c>
      <c r="D1025" s="20"/>
    </row>
    <row r="1026" spans="1:4" ht="13.5" thickBot="1">
      <c r="A1026" s="21" t="s">
        <v>361</v>
      </c>
      <c r="B1026" s="104" t="s">
        <v>598</v>
      </c>
      <c r="C1026" s="19">
        <f>'7'!M18</f>
        <v>0</v>
      </c>
      <c r="D1026" s="20"/>
    </row>
    <row r="1027" spans="1:4" ht="13.5" thickBot="1">
      <c r="A1027" s="21" t="s">
        <v>362</v>
      </c>
      <c r="B1027" s="104" t="s">
        <v>652</v>
      </c>
      <c r="C1027" s="19">
        <f>'7'!M19</f>
        <v>48</v>
      </c>
      <c r="D1027" s="20"/>
    </row>
    <row r="1028" spans="1:4" ht="26.25" thickBot="1">
      <c r="A1028" s="21" t="s">
        <v>363</v>
      </c>
      <c r="B1028" s="104" t="s">
        <v>599</v>
      </c>
      <c r="C1028" s="19">
        <f>'7'!M20</f>
        <v>0</v>
      </c>
      <c r="D1028" s="20"/>
    </row>
    <row r="1029" spans="1:4" ht="13.5" thickBot="1">
      <c r="A1029" s="21" t="s">
        <v>364</v>
      </c>
      <c r="B1029" s="104" t="s">
        <v>600</v>
      </c>
      <c r="C1029" s="19">
        <f>'7'!M21</f>
        <v>4</v>
      </c>
      <c r="D1029" s="20"/>
    </row>
    <row r="1030" spans="1:4" ht="13.5" thickBot="1">
      <c r="A1030" s="21" t="s">
        <v>365</v>
      </c>
      <c r="B1030" s="104" t="s">
        <v>601</v>
      </c>
      <c r="C1030" s="19">
        <f>'7'!M22</f>
        <v>37</v>
      </c>
      <c r="D1030" s="20"/>
    </row>
    <row r="1031" spans="1:4" ht="13.5" thickBot="1">
      <c r="A1031" s="21" t="s">
        <v>366</v>
      </c>
      <c r="B1031" s="104" t="s">
        <v>653</v>
      </c>
      <c r="C1031" s="19">
        <f>'7'!M24</f>
        <v>18</v>
      </c>
      <c r="D1031" s="20"/>
    </row>
    <row r="1032" spans="1:4" ht="13.5" thickBot="1">
      <c r="A1032" s="21" t="s">
        <v>367</v>
      </c>
      <c r="B1032" s="104" t="s">
        <v>602</v>
      </c>
      <c r="C1032" s="19">
        <f>'7'!M25</f>
        <v>2</v>
      </c>
      <c r="D1032" s="20"/>
    </row>
    <row r="1033" spans="1:4" ht="13.5" thickBot="1">
      <c r="A1033" s="21" t="s">
        <v>368</v>
      </c>
      <c r="B1033" s="104" t="s">
        <v>654</v>
      </c>
      <c r="C1033" s="19">
        <f>'7'!M26</f>
        <v>21</v>
      </c>
      <c r="D1033" s="20"/>
    </row>
    <row r="1034" spans="1:4" ht="13.5" thickBot="1">
      <c r="A1034" s="21" t="s">
        <v>369</v>
      </c>
      <c r="B1034" s="104" t="s">
        <v>603</v>
      </c>
      <c r="C1034" s="19">
        <f>'7'!M27</f>
        <v>6</v>
      </c>
      <c r="D1034" s="20"/>
    </row>
    <row r="1035" spans="1:4" ht="26.25" thickBot="1">
      <c r="A1035" s="21" t="s">
        <v>370</v>
      </c>
      <c r="B1035" s="104" t="s">
        <v>766</v>
      </c>
      <c r="C1035" s="19">
        <f>'7'!M28</f>
        <v>6</v>
      </c>
      <c r="D1035" s="20"/>
    </row>
    <row r="1036" spans="1:4" ht="13.5" thickBot="1">
      <c r="A1036" s="21" t="s">
        <v>371</v>
      </c>
      <c r="B1036" s="104" t="s">
        <v>655</v>
      </c>
      <c r="C1036" s="19">
        <f>'8'!M6</f>
        <v>3</v>
      </c>
      <c r="D1036" s="20"/>
    </row>
    <row r="1037" spans="1:4" ht="13.5" thickBot="1">
      <c r="A1037" s="21" t="s">
        <v>372</v>
      </c>
      <c r="B1037" s="104" t="s">
        <v>604</v>
      </c>
      <c r="C1037" s="19">
        <f>'8'!M7</f>
        <v>0</v>
      </c>
      <c r="D1037" s="20"/>
    </row>
    <row r="1038" spans="1:4" ht="13.5" thickBot="1">
      <c r="A1038" s="21" t="s">
        <v>373</v>
      </c>
      <c r="B1038" s="104" t="s">
        <v>656</v>
      </c>
      <c r="C1038" s="19">
        <f>'8'!M8</f>
        <v>4</v>
      </c>
      <c r="D1038" s="20"/>
    </row>
    <row r="1039" spans="1:4" ht="13.5" thickBot="1">
      <c r="A1039" s="21" t="s">
        <v>374</v>
      </c>
      <c r="B1039" s="104" t="s">
        <v>605</v>
      </c>
      <c r="C1039" s="19">
        <f>'8'!M9</f>
        <v>4</v>
      </c>
      <c r="D1039" s="20"/>
    </row>
    <row r="1040" spans="1:4" ht="13.5" thickBot="1">
      <c r="A1040" s="21" t="s">
        <v>375</v>
      </c>
      <c r="B1040" s="104" t="s">
        <v>657</v>
      </c>
      <c r="C1040" s="19">
        <f>'8'!M10</f>
        <v>1</v>
      </c>
      <c r="D1040" s="20"/>
    </row>
    <row r="1041" spans="1:4" ht="26.25" thickBot="1">
      <c r="A1041" s="21" t="s">
        <v>376</v>
      </c>
      <c r="B1041" s="104" t="s">
        <v>606</v>
      </c>
      <c r="C1041" s="19">
        <f>'8'!M11</f>
        <v>1</v>
      </c>
      <c r="D1041" s="20"/>
    </row>
    <row r="1042" spans="1:4" ht="13.5" thickBot="1">
      <c r="A1042" s="21" t="s">
        <v>377</v>
      </c>
      <c r="B1042" s="104" t="s">
        <v>726</v>
      </c>
      <c r="C1042" s="19">
        <f>'8'!M12</f>
        <v>0</v>
      </c>
      <c r="D1042" s="20"/>
    </row>
    <row r="1043" spans="1:4" ht="13.5" thickBot="1">
      <c r="A1043" s="21" t="s">
        <v>378</v>
      </c>
      <c r="B1043" s="104" t="s">
        <v>612</v>
      </c>
      <c r="C1043" s="19">
        <f>'8'!M13</f>
        <v>7</v>
      </c>
      <c r="D1043" s="20"/>
    </row>
    <row r="1044" spans="1:4" ht="26.25" thickBot="1">
      <c r="A1044" s="21" t="s">
        <v>379</v>
      </c>
      <c r="B1044" s="104" t="s">
        <v>658</v>
      </c>
      <c r="C1044" s="19">
        <f>'8'!M14</f>
        <v>22</v>
      </c>
      <c r="D1044" s="20"/>
    </row>
    <row r="1045" spans="1:4" ht="13.5" thickBot="1">
      <c r="A1045" s="21" t="s">
        <v>380</v>
      </c>
      <c r="B1045" s="104" t="s">
        <v>659</v>
      </c>
      <c r="C1045" s="19">
        <f>'8'!M15</f>
        <v>5</v>
      </c>
      <c r="D1045" s="20"/>
    </row>
    <row r="1046" spans="1:4" ht="13.5" thickBot="1">
      <c r="A1046" s="21" t="s">
        <v>381</v>
      </c>
      <c r="B1046" s="104" t="s">
        <v>613</v>
      </c>
      <c r="C1046" s="19">
        <f>'8'!M16</f>
        <v>46</v>
      </c>
      <c r="D1046" s="20"/>
    </row>
    <row r="1047" spans="1:4" ht="26.25" thickBot="1">
      <c r="A1047" s="21" t="s">
        <v>382</v>
      </c>
      <c r="B1047" s="104" t="s">
        <v>614</v>
      </c>
      <c r="C1047" s="19">
        <f>'8'!M17</f>
        <v>22</v>
      </c>
      <c r="D1047" s="20"/>
    </row>
    <row r="1048" spans="1:4" ht="39" thickBot="1">
      <c r="A1048" s="21" t="s">
        <v>383</v>
      </c>
      <c r="B1048" s="104" t="s">
        <v>615</v>
      </c>
      <c r="C1048" s="19">
        <f>'8'!M18</f>
        <v>13</v>
      </c>
      <c r="D1048" s="20"/>
    </row>
    <row r="1049" spans="1:4" ht="13.5" thickBot="1">
      <c r="A1049" s="21" t="s">
        <v>384</v>
      </c>
      <c r="B1049" s="104" t="s">
        <v>616</v>
      </c>
      <c r="C1049" s="19">
        <f>'8'!M19</f>
        <v>6</v>
      </c>
      <c r="D1049" s="20"/>
    </row>
    <row r="1050" spans="1:4" ht="13.5" thickBot="1">
      <c r="A1050" s="21" t="s">
        <v>385</v>
      </c>
      <c r="B1050" s="104" t="s">
        <v>647</v>
      </c>
      <c r="C1050" s="19">
        <f>'8'!M20</f>
        <v>195</v>
      </c>
      <c r="D1050" s="20"/>
    </row>
    <row r="1051" spans="1:4" ht="13.5" thickBot="1">
      <c r="A1051" s="21" t="s">
        <v>386</v>
      </c>
      <c r="B1051" s="104" t="s">
        <v>617</v>
      </c>
      <c r="C1051" s="19">
        <f>'8'!M21</f>
        <v>88</v>
      </c>
      <c r="D1051" s="20"/>
    </row>
    <row r="1052" spans="1:4" ht="26.25" thickBot="1">
      <c r="A1052" s="21" t="s">
        <v>387</v>
      </c>
      <c r="B1052" s="171" t="s">
        <v>828</v>
      </c>
      <c r="C1052" s="19">
        <f>'8'!L23</f>
        <v>61</v>
      </c>
      <c r="D1052" s="20"/>
    </row>
    <row r="1053" spans="1:4" ht="51.75" thickBot="1">
      <c r="A1053" s="21" t="s">
        <v>388</v>
      </c>
      <c r="B1053" s="99" t="s">
        <v>622</v>
      </c>
      <c r="C1053" s="19">
        <f>'9'!D3</f>
        <v>2494</v>
      </c>
      <c r="D1053" s="20"/>
    </row>
    <row r="1054" spans="1:4" ht="51.75" thickBot="1">
      <c r="A1054" s="21" t="s">
        <v>389</v>
      </c>
      <c r="B1054" s="103" t="s">
        <v>623</v>
      </c>
      <c r="C1054" s="19">
        <f>'9'!C11</f>
        <v>2494</v>
      </c>
      <c r="D1054" s="20"/>
    </row>
    <row r="1055" spans="1:4" ht="26.25" thickBot="1">
      <c r="A1055" s="21" t="s">
        <v>390</v>
      </c>
      <c r="B1055" s="100" t="s">
        <v>624</v>
      </c>
      <c r="C1055" s="19">
        <f>'9'!C12</f>
        <v>693</v>
      </c>
      <c r="D1055" s="20"/>
    </row>
    <row r="1056" spans="1:4" ht="13.5" thickBot="1">
      <c r="A1056" s="21" t="s">
        <v>391</v>
      </c>
      <c r="B1056" s="100" t="s">
        <v>629</v>
      </c>
      <c r="C1056" s="19">
        <f>'9'!C13</f>
        <v>1126</v>
      </c>
      <c r="D1056" s="20"/>
    </row>
    <row r="1057" spans="1:4" ht="13.5" thickBot="1">
      <c r="A1057" s="21" t="s">
        <v>392</v>
      </c>
      <c r="B1057" s="100" t="s">
        <v>626</v>
      </c>
      <c r="C1057" s="19">
        <f>'9'!C14</f>
        <v>675</v>
      </c>
      <c r="D1057" s="20"/>
    </row>
    <row r="1058" spans="1:4" ht="26.25" thickBot="1">
      <c r="A1058" s="21" t="s">
        <v>393</v>
      </c>
      <c r="B1058" s="105" t="s">
        <v>627</v>
      </c>
      <c r="C1058" s="19">
        <f>'9'!D11</f>
        <v>2455</v>
      </c>
      <c r="D1058" s="20"/>
    </row>
    <row r="1059" spans="1:4" ht="26.25" thickBot="1">
      <c r="A1059" s="21" t="s">
        <v>394</v>
      </c>
      <c r="B1059" s="100" t="s">
        <v>624</v>
      </c>
      <c r="C1059" s="19">
        <f>'9'!D12</f>
        <v>689</v>
      </c>
      <c r="D1059" s="20"/>
    </row>
    <row r="1060" spans="1:4" ht="13.5" thickBot="1">
      <c r="A1060" s="21" t="s">
        <v>395</v>
      </c>
      <c r="B1060" s="100" t="s">
        <v>625</v>
      </c>
      <c r="C1060" s="19">
        <f>'9'!D13</f>
        <v>1120</v>
      </c>
      <c r="D1060" s="20"/>
    </row>
    <row r="1061" spans="1:4" ht="13.5" thickBot="1">
      <c r="A1061" s="21" t="s">
        <v>396</v>
      </c>
      <c r="B1061" s="100" t="s">
        <v>626</v>
      </c>
      <c r="C1061" s="19">
        <f>'9'!D14</f>
        <v>646</v>
      </c>
      <c r="D1061" s="20"/>
    </row>
    <row r="1062" spans="1:4" ht="26.25" thickBot="1">
      <c r="A1062" s="21" t="s">
        <v>397</v>
      </c>
      <c r="B1062" s="105" t="s">
        <v>628</v>
      </c>
      <c r="C1062" s="19">
        <f>'9'!E11</f>
        <v>647</v>
      </c>
      <c r="D1062" s="20"/>
    </row>
    <row r="1063" spans="1:4" ht="26.25" thickBot="1">
      <c r="A1063" s="21" t="s">
        <v>398</v>
      </c>
      <c r="B1063" s="100" t="s">
        <v>624</v>
      </c>
      <c r="C1063" s="19">
        <f>'9'!E12</f>
        <v>592</v>
      </c>
      <c r="D1063" s="20"/>
    </row>
    <row r="1064" spans="1:4" ht="13.5" thickBot="1">
      <c r="A1064" s="21" t="s">
        <v>399</v>
      </c>
      <c r="B1064" s="100" t="s">
        <v>625</v>
      </c>
      <c r="C1064" s="19">
        <f>'9'!E13</f>
        <v>47</v>
      </c>
      <c r="D1064" s="20"/>
    </row>
    <row r="1065" spans="1:4" ht="13.5" thickBot="1">
      <c r="A1065" s="21" t="s">
        <v>400</v>
      </c>
      <c r="B1065" s="100" t="s">
        <v>626</v>
      </c>
      <c r="C1065" s="19">
        <f>'9'!E14</f>
        <v>8</v>
      </c>
      <c r="D1065" s="20"/>
    </row>
    <row r="1066" spans="1:4" ht="26.25" thickBot="1">
      <c r="A1066" s="21" t="s">
        <v>401</v>
      </c>
      <c r="B1066" s="105" t="s">
        <v>631</v>
      </c>
      <c r="C1066" s="19">
        <f>'9'!F11</f>
        <v>1057</v>
      </c>
      <c r="D1066" s="20"/>
    </row>
    <row r="1067" spans="1:4" ht="26.25" thickBot="1">
      <c r="A1067" s="21" t="s">
        <v>402</v>
      </c>
      <c r="B1067" s="100" t="s">
        <v>624</v>
      </c>
      <c r="C1067" s="19">
        <f>'9'!F12</f>
        <v>84</v>
      </c>
      <c r="D1067" s="20"/>
    </row>
    <row r="1068" spans="1:4" ht="13.5" thickBot="1">
      <c r="A1068" s="21" t="s">
        <v>403</v>
      </c>
      <c r="B1068" s="100" t="s">
        <v>625</v>
      </c>
      <c r="C1068" s="19">
        <f>'9'!F13</f>
        <v>925</v>
      </c>
      <c r="D1068" s="20"/>
    </row>
    <row r="1069" spans="1:4" ht="13.5" thickBot="1">
      <c r="A1069" s="21" t="s">
        <v>404</v>
      </c>
      <c r="B1069" s="100" t="s">
        <v>626</v>
      </c>
      <c r="C1069" s="19">
        <f>'9'!F14</f>
        <v>48</v>
      </c>
      <c r="D1069" s="20"/>
    </row>
    <row r="1070" spans="1:4" ht="26.25" thickBot="1">
      <c r="A1070" s="21" t="s">
        <v>405</v>
      </c>
      <c r="B1070" s="105" t="s">
        <v>632</v>
      </c>
      <c r="C1070" s="19">
        <f>'9'!G11</f>
        <v>751</v>
      </c>
      <c r="D1070" s="20"/>
    </row>
    <row r="1071" spans="1:4" ht="26.25" thickBot="1">
      <c r="A1071" s="21" t="s">
        <v>406</v>
      </c>
      <c r="B1071" s="100" t="s">
        <v>624</v>
      </c>
      <c r="C1071" s="19">
        <f>'9'!G12</f>
        <v>13</v>
      </c>
      <c r="D1071" s="20"/>
    </row>
    <row r="1072" spans="1:4" ht="13.5" thickBot="1">
      <c r="A1072" s="21" t="s">
        <v>407</v>
      </c>
      <c r="B1072" s="100" t="s">
        <v>625</v>
      </c>
      <c r="C1072" s="19">
        <f>'9'!G13</f>
        <v>148</v>
      </c>
      <c r="D1072" s="20"/>
    </row>
    <row r="1073" spans="1:4" ht="13.5" thickBot="1">
      <c r="A1073" s="21" t="s">
        <v>408</v>
      </c>
      <c r="B1073" s="100" t="s">
        <v>626</v>
      </c>
      <c r="C1073" s="19">
        <f>'9'!G14</f>
        <v>590</v>
      </c>
      <c r="D1073" s="20"/>
    </row>
    <row r="1074" spans="1:4" ht="13.5" thickBot="1">
      <c r="A1074" s="21" t="s">
        <v>409</v>
      </c>
      <c r="B1074" s="97" t="s">
        <v>838</v>
      </c>
      <c r="C1074" s="19">
        <f>'9'!D16</f>
        <v>679</v>
      </c>
      <c r="D1074" s="20"/>
    </row>
    <row r="1075" spans="1:4" ht="26.25" thickBot="1">
      <c r="A1075" s="21" t="s">
        <v>410</v>
      </c>
      <c r="B1075" s="99" t="s">
        <v>839</v>
      </c>
      <c r="C1075" s="19">
        <f>'9'!D25</f>
        <v>4158</v>
      </c>
      <c r="D1075" s="20"/>
    </row>
    <row r="1076" spans="1:4" ht="51.75" thickBot="1">
      <c r="A1076" s="21" t="s">
        <v>411</v>
      </c>
      <c r="B1076" s="103" t="s">
        <v>840</v>
      </c>
      <c r="C1076" s="19">
        <f>'9'!C33</f>
        <v>4158</v>
      </c>
      <c r="D1076" s="20"/>
    </row>
    <row r="1077" spans="1:4" ht="26.25" thickBot="1">
      <c r="A1077" s="21" t="s">
        <v>412</v>
      </c>
      <c r="B1077" s="100" t="s">
        <v>624</v>
      </c>
      <c r="C1077" s="19">
        <f>'9'!C34</f>
        <v>939</v>
      </c>
      <c r="D1077" s="20"/>
    </row>
    <row r="1078" spans="1:4" ht="13.5" thickBot="1">
      <c r="A1078" s="21" t="s">
        <v>413</v>
      </c>
      <c r="B1078" s="100" t="s">
        <v>629</v>
      </c>
      <c r="C1078" s="19">
        <f>'9'!C35</f>
        <v>1904</v>
      </c>
      <c r="D1078" s="20"/>
    </row>
    <row r="1079" spans="1:4" ht="13.5" thickBot="1">
      <c r="A1079" s="21" t="s">
        <v>414</v>
      </c>
      <c r="B1079" s="100" t="s">
        <v>626</v>
      </c>
      <c r="C1079" s="19">
        <f>'9'!C36</f>
        <v>1315</v>
      </c>
      <c r="D1079" s="20"/>
    </row>
    <row r="1080" spans="1:4" ht="26.25" thickBot="1">
      <c r="A1080" s="21" t="s">
        <v>415</v>
      </c>
      <c r="B1080" s="105" t="s">
        <v>627</v>
      </c>
      <c r="C1080" s="19">
        <f>'9'!D33</f>
        <v>4104</v>
      </c>
      <c r="D1080" s="20"/>
    </row>
    <row r="1081" spans="1:4" ht="26.25" thickBot="1">
      <c r="A1081" s="21" t="s">
        <v>416</v>
      </c>
      <c r="B1081" s="100" t="s">
        <v>624</v>
      </c>
      <c r="C1081" s="19">
        <f>'9'!D34</f>
        <v>938</v>
      </c>
      <c r="D1081" s="20"/>
    </row>
    <row r="1082" spans="1:4" ht="13.5" thickBot="1">
      <c r="A1082" s="21" t="s">
        <v>417</v>
      </c>
      <c r="B1082" s="100" t="s">
        <v>625</v>
      </c>
      <c r="C1082" s="19">
        <f>'9'!D35</f>
        <v>1892</v>
      </c>
      <c r="D1082" s="20"/>
    </row>
    <row r="1083" spans="1:4" ht="13.5" thickBot="1">
      <c r="A1083" s="21" t="s">
        <v>418</v>
      </c>
      <c r="B1083" s="100" t="s">
        <v>626</v>
      </c>
      <c r="C1083" s="19">
        <f>'9'!D36</f>
        <v>1274</v>
      </c>
      <c r="D1083" s="20"/>
    </row>
    <row r="1084" spans="1:4" ht="26.25" thickBot="1">
      <c r="A1084" s="21" t="s">
        <v>419</v>
      </c>
      <c r="B1084" s="105" t="s">
        <v>628</v>
      </c>
      <c r="C1084" s="19">
        <f>'9'!E33</f>
        <v>875</v>
      </c>
      <c r="D1084" s="20"/>
    </row>
    <row r="1085" spans="1:4" ht="26.25" thickBot="1">
      <c r="A1085" s="21" t="s">
        <v>420</v>
      </c>
      <c r="B1085" s="100" t="s">
        <v>624</v>
      </c>
      <c r="C1085" s="19">
        <f>'9'!E34</f>
        <v>803</v>
      </c>
      <c r="D1085" s="20"/>
    </row>
    <row r="1086" spans="1:4" ht="13.5" thickBot="1">
      <c r="A1086" s="21" t="s">
        <v>421</v>
      </c>
      <c r="B1086" s="100" t="s">
        <v>625</v>
      </c>
      <c r="C1086" s="19">
        <f>'9'!E35</f>
        <v>61</v>
      </c>
      <c r="D1086" s="20"/>
    </row>
    <row r="1087" spans="1:4" ht="13.5" thickBot="1">
      <c r="A1087" s="21" t="s">
        <v>422</v>
      </c>
      <c r="B1087" s="100" t="s">
        <v>626</v>
      </c>
      <c r="C1087" s="19">
        <f>'9'!E36</f>
        <v>11</v>
      </c>
      <c r="D1087" s="20"/>
    </row>
    <row r="1088" spans="1:4" ht="26.25" thickBot="1">
      <c r="A1088" s="21" t="s">
        <v>423</v>
      </c>
      <c r="B1088" s="105" t="s">
        <v>631</v>
      </c>
      <c r="C1088" s="19">
        <f>'9'!F33</f>
        <v>1802</v>
      </c>
      <c r="D1088" s="20"/>
    </row>
    <row r="1089" spans="1:4" ht="26.25" thickBot="1">
      <c r="A1089" s="21" t="s">
        <v>424</v>
      </c>
      <c r="B1089" s="100" t="s">
        <v>624</v>
      </c>
      <c r="C1089" s="19">
        <f>'9'!F34</f>
        <v>126</v>
      </c>
      <c r="D1089" s="20"/>
    </row>
    <row r="1090" spans="1:4" ht="13.5" thickBot="1">
      <c r="A1090" s="21" t="s">
        <v>425</v>
      </c>
      <c r="B1090" s="100" t="s">
        <v>625</v>
      </c>
      <c r="C1090" s="19">
        <f>'9'!F35</f>
        <v>1571</v>
      </c>
      <c r="D1090" s="20"/>
    </row>
    <row r="1091" spans="1:4" ht="13.5" thickBot="1">
      <c r="A1091" s="21" t="s">
        <v>426</v>
      </c>
      <c r="B1091" s="100" t="s">
        <v>626</v>
      </c>
      <c r="C1091" s="19">
        <f>'9'!F36</f>
        <v>105</v>
      </c>
      <c r="D1091" s="20"/>
    </row>
    <row r="1092" spans="1:4" ht="26.25" thickBot="1">
      <c r="A1092" s="21" t="s">
        <v>427</v>
      </c>
      <c r="B1092" s="105" t="s">
        <v>632</v>
      </c>
      <c r="C1092" s="19">
        <f>'9'!G33</f>
        <v>1427</v>
      </c>
      <c r="D1092" s="20"/>
    </row>
    <row r="1093" spans="1:4" ht="26.25" thickBot="1">
      <c r="A1093" s="21" t="s">
        <v>428</v>
      </c>
      <c r="B1093" s="100" t="s">
        <v>624</v>
      </c>
      <c r="C1093" s="19">
        <f>'9'!G34</f>
        <v>9</v>
      </c>
      <c r="D1093" s="20"/>
    </row>
    <row r="1094" spans="1:4" ht="13.5" thickBot="1">
      <c r="A1094" s="21" t="s">
        <v>429</v>
      </c>
      <c r="B1094" s="100" t="s">
        <v>625</v>
      </c>
      <c r="C1094" s="19">
        <f>'9'!G35</f>
        <v>260</v>
      </c>
      <c r="D1094" s="20"/>
    </row>
    <row r="1095" spans="1:4" ht="13.5" thickBot="1">
      <c r="A1095" s="21" t="s">
        <v>430</v>
      </c>
      <c r="B1095" s="100" t="s">
        <v>626</v>
      </c>
      <c r="C1095" s="19">
        <f>'9'!G36</f>
        <v>1158</v>
      </c>
      <c r="D1095" s="20"/>
    </row>
    <row r="1096" spans="1:4" ht="13.5" thickBot="1">
      <c r="A1096" s="21" t="s">
        <v>431</v>
      </c>
      <c r="B1096" s="97" t="s">
        <v>838</v>
      </c>
      <c r="C1096" s="19">
        <f>'9'!D38</f>
        <v>1084</v>
      </c>
      <c r="D1096" s="20"/>
    </row>
    <row r="1097" spans="1:4" ht="26.25" thickBot="1">
      <c r="A1097" s="21" t="s">
        <v>524</v>
      </c>
      <c r="B1097" s="99" t="s">
        <v>500</v>
      </c>
      <c r="C1097" s="19">
        <f>'2'!F27+'9'!D3+'9'!D25</f>
        <v>7965</v>
      </c>
      <c r="D1097" s="20" t="e">
        <f>('2'!F27+'9'!D3+'9'!D25)/'2'!D16</f>
        <v>#DIV/0!</v>
      </c>
    </row>
    <row r="1098" spans="1:4" ht="13.5" thickBot="1">
      <c r="A1098" s="21" t="s">
        <v>525</v>
      </c>
      <c r="B1098" s="97" t="s">
        <v>501</v>
      </c>
      <c r="C1098" s="19">
        <f>'4'!E20</f>
        <v>1243</v>
      </c>
      <c r="D1098" s="20">
        <f>IF(HLOOKUP(16,Tabel_Populatia,Raion+1,Rubrici)&lt;&gt;0,'4'!E20*100000/HLOOKUP(16,Tabel_Populatia,Raion+1,Rubrici),"Lipsa date")</f>
        <v>172.72669162379765</v>
      </c>
    </row>
    <row r="1099" spans="1:4" ht="13.5" thickBot="1">
      <c r="A1099" s="21" t="s">
        <v>526</v>
      </c>
      <c r="B1099" s="97" t="s">
        <v>502</v>
      </c>
      <c r="C1099" s="19">
        <f>'6'!E20</f>
        <v>475</v>
      </c>
      <c r="D1099" s="20">
        <f>IF(HLOOKUP(17,Tabel_Populatia,Raion+1,Rubrici)&lt;&gt;0,'6'!E20*100000/HLOOKUP(17,Tabel_Populatia,Raion+1,Rubrici),"Lipsa date")</f>
        <v>186.42511205130418</v>
      </c>
    </row>
    <row r="1100" spans="1:4" ht="13.5" thickBot="1">
      <c r="A1100" s="21" t="s">
        <v>527</v>
      </c>
      <c r="B1100" s="97" t="s">
        <v>503</v>
      </c>
      <c r="C1100" s="19">
        <f>'8'!E20</f>
        <v>768</v>
      </c>
      <c r="D1100" s="20">
        <f>IF(HLOOKUP(18,Tabel_Populatia,Raion+1,Rubrici)&lt;&gt;0,'8'!E20*100000/HLOOKUP(18,Tabel_Populatia,Raion+1,Rubrici),"Lipsa date")</f>
        <v>165.2181395749075</v>
      </c>
    </row>
    <row r="1101" spans="1:4" ht="13.5" thickBot="1">
      <c r="A1101" s="21" t="s">
        <v>528</v>
      </c>
      <c r="B1101" s="97" t="s">
        <v>504</v>
      </c>
      <c r="C1101" s="19">
        <f>'4'!K20</f>
        <v>478</v>
      </c>
      <c r="D1101" s="20">
        <f>IF(HLOOKUP(16,Tabel_Populatia,Raion+1,Rubrici)&lt;&gt;0,'4'!K20*100000/HLOOKUP(16,Tabel_Populatia,Raion+1,Rubrici),"Lipsa date")</f>
        <v>66.422653737872309</v>
      </c>
    </row>
    <row r="1102" spans="1:4" ht="13.5" thickBot="1">
      <c r="A1102" s="21" t="s">
        <v>529</v>
      </c>
      <c r="B1102" s="97" t="s">
        <v>502</v>
      </c>
      <c r="C1102" s="19">
        <f>'6'!K20</f>
        <v>212</v>
      </c>
      <c r="D1102" s="20">
        <f>IF(HLOOKUP(17,Tabel_Populatia,Raion+1,Rubrici)&lt;&gt;0,'6'!K20*100000/HLOOKUP(17,Tabel_Populatia,Raion+1,Rubrici),"Lipsa date")</f>
        <v>83.204471062897866</v>
      </c>
    </row>
    <row r="1103" spans="1:4" ht="13.5" thickBot="1">
      <c r="A1103" s="21" t="s">
        <v>530</v>
      </c>
      <c r="B1103" s="97" t="s">
        <v>503</v>
      </c>
      <c r="C1103" s="19">
        <f>'8'!K20</f>
        <v>266</v>
      </c>
      <c r="D1103" s="20">
        <f>IF(HLOOKUP(18,Tabel_Populatia,Raion+1,Rubrici)&lt;&gt;0,'8'!K20*100000/HLOOKUP(18,Tabel_Populatia,Raion+1,Rubrici),"Lipsa date")</f>
        <v>57.223991050684106</v>
      </c>
    </row>
    <row r="1104" spans="1:4" ht="13.5" thickBot="1">
      <c r="A1104" s="21" t="s">
        <v>531</v>
      </c>
      <c r="B1104" s="97" t="s">
        <v>505</v>
      </c>
      <c r="C1104" s="19">
        <f>'4'!L20</f>
        <v>486</v>
      </c>
      <c r="D1104" s="20">
        <f>IF(HLOOKUP(16,Tabel_Populatia,Raion+1,Rubrici)&lt;&gt;0,'4'!L20*100000/HLOOKUP(16,Tabel_Populatia,Raion+1,Rubrici),"Lipsa date")</f>
        <v>67.534329951058453</v>
      </c>
    </row>
    <row r="1105" spans="1:4" ht="13.5" thickBot="1">
      <c r="A1105" s="21" t="s">
        <v>532</v>
      </c>
      <c r="B1105" s="97" t="s">
        <v>502</v>
      </c>
      <c r="C1105" s="19">
        <f>'6'!L20</f>
        <v>179</v>
      </c>
      <c r="D1105" s="20">
        <f>IF(HLOOKUP(17,Tabel_Populatia,Raion+1,Rubrici)&lt;&gt;0,'6'!L20*100000/HLOOKUP(17,Tabel_Populatia,Raion+1,Rubrici),"Lipsa date")</f>
        <v>70.252831699333584</v>
      </c>
    </row>
    <row r="1106" spans="1:4" ht="13.5" thickBot="1">
      <c r="A1106" s="21" t="s">
        <v>533</v>
      </c>
      <c r="B1106" s="97" t="s">
        <v>503</v>
      </c>
      <c r="C1106" s="19">
        <f>'8'!L20</f>
        <v>307</v>
      </c>
      <c r="D1106" s="20">
        <f>IF(HLOOKUP(18,Tabel_Populatia,Raion+1,Rubrici)&lt;&gt;0,'8'!L20*100000/HLOOKUP(18,Tabel_Populatia,Raion+1,Rubrici),"Lipsa date")</f>
        <v>66.044230272782031</v>
      </c>
    </row>
    <row r="1107" spans="1:4" ht="13.5" thickBot="1">
      <c r="A1107" s="21" t="s">
        <v>534</v>
      </c>
      <c r="B1107" s="97" t="s">
        <v>506</v>
      </c>
      <c r="C1107" s="19">
        <f>'4'!M20</f>
        <v>279</v>
      </c>
      <c r="D1107" s="20">
        <f>IF(HLOOKUP(16,Tabel_Populatia,Raion+1,Rubrici)&lt;&gt;0,'4'!M20*100000/HLOOKUP(16,Tabel_Populatia,Raion+1,Rubrici),"Lipsa date")</f>
        <v>38.769707934866894</v>
      </c>
    </row>
    <row r="1108" spans="1:4" ht="13.5" thickBot="1">
      <c r="A1108" s="21" t="s">
        <v>535</v>
      </c>
      <c r="B1108" s="97" t="s">
        <v>502</v>
      </c>
      <c r="C1108" s="19">
        <f>'6'!M20</f>
        <v>84</v>
      </c>
      <c r="D1108" s="20">
        <f>IF(HLOOKUP(17,Tabel_Populatia,Raion+1,Rubrici)&lt;&gt;0,'6'!M20*100000/HLOOKUP(17,Tabel_Populatia,Raion+1,Rubrici),"Lipsa date")</f>
        <v>32.96780928907274</v>
      </c>
    </row>
    <row r="1109" spans="1:4" ht="13.5" thickBot="1">
      <c r="A1109" s="21" t="s">
        <v>536</v>
      </c>
      <c r="B1109" s="97" t="s">
        <v>503</v>
      </c>
      <c r="C1109" s="19">
        <f>'8'!M20</f>
        <v>195</v>
      </c>
      <c r="D1109" s="20">
        <f>IF(HLOOKUP(18,Tabel_Populatia,Raion+1,Rubrici)&lt;&gt;0,'8'!M20*100000/HLOOKUP(18,Tabel_Populatia,Raion+1,Rubrici),"Lipsa date")</f>
        <v>41.949918251441353</v>
      </c>
    </row>
    <row r="1110" spans="1:4" ht="39" thickBot="1">
      <c r="A1110" s="21" t="s">
        <v>537</v>
      </c>
      <c r="B1110" s="97" t="s">
        <v>515</v>
      </c>
      <c r="C1110" s="19">
        <f>'4'!L23</f>
        <v>94</v>
      </c>
      <c r="D1110" s="20">
        <f>'4'!L23*100/'4'!E20</f>
        <v>7.5623491552695095</v>
      </c>
    </row>
    <row r="1111" spans="1:4" ht="13.5" thickBot="1">
      <c r="A1111" s="21" t="s">
        <v>538</v>
      </c>
      <c r="B1111" s="97" t="s">
        <v>502</v>
      </c>
      <c r="C1111" s="19">
        <f>'6'!L23</f>
        <v>33</v>
      </c>
      <c r="D1111" s="20">
        <f>'6'!L23*100/'6'!E20</f>
        <v>6.9473684210526319</v>
      </c>
    </row>
    <row r="1112" spans="1:4" ht="13.5" thickBot="1">
      <c r="A1112" s="21" t="s">
        <v>539</v>
      </c>
      <c r="B1112" s="97" t="s">
        <v>503</v>
      </c>
      <c r="C1112" s="19">
        <f>'8'!L23</f>
        <v>61</v>
      </c>
      <c r="D1112" s="20">
        <f>'8'!L23*100/'8'!E20</f>
        <v>7.942708333333333</v>
      </c>
    </row>
    <row r="1113" spans="1:4" ht="29.25" customHeight="1" thickBot="1">
      <c r="A1113" s="21" t="s">
        <v>540</v>
      </c>
      <c r="B1113" s="97" t="s">
        <v>516</v>
      </c>
      <c r="C1113" s="19">
        <f>'9'!D16+'9'!D38</f>
        <v>1763</v>
      </c>
      <c r="D1113" s="20">
        <f>('9'!D16+'9'!D38)*100/('9'!D3+'9'!D25)</f>
        <v>26.503307276007217</v>
      </c>
    </row>
    <row r="1114" spans="1:4" ht="13.5" thickBot="1">
      <c r="A1114" s="21" t="s">
        <v>541</v>
      </c>
      <c r="B1114" s="97" t="s">
        <v>502</v>
      </c>
      <c r="C1114" s="19">
        <f>'9'!D16</f>
        <v>679</v>
      </c>
      <c r="D1114" s="20">
        <f>'9'!D16*100/'9'!D3</f>
        <v>27.225340817963112</v>
      </c>
    </row>
    <row r="1115" spans="1:4" ht="13.5" thickBot="1">
      <c r="A1115" s="21" t="s">
        <v>542</v>
      </c>
      <c r="B1115" s="97" t="s">
        <v>503</v>
      </c>
      <c r="C1115" s="19">
        <f>'9'!D38</f>
        <v>1084</v>
      </c>
      <c r="D1115" s="20">
        <f>'9'!D38*100/'9'!D25</f>
        <v>26.07022607022607</v>
      </c>
    </row>
    <row r="1116" spans="1:4" ht="13.5" thickBot="1">
      <c r="A1116" s="21" t="s">
        <v>543</v>
      </c>
      <c r="B1116" s="97" t="s">
        <v>517</v>
      </c>
      <c r="C1116" s="19">
        <f>'9'!C11+'9'!C33</f>
        <v>6652</v>
      </c>
      <c r="D1116" s="20">
        <f>IF(HLOOKUP(16,Tabel_Populatia,Raion+1,Rubrici)&lt;&gt;0,('9'!C11+'9'!C33)*100000/HLOOKUP(16,Tabel_Populatia,Raion+1,Rubrici),"Lipsa date")</f>
        <v>924.35877126428159</v>
      </c>
    </row>
    <row r="1117" spans="1:4" ht="13.5" thickBot="1">
      <c r="A1117" s="21" t="s">
        <v>544</v>
      </c>
      <c r="B1117" s="97" t="s">
        <v>502</v>
      </c>
      <c r="C1117" s="19">
        <f>'9'!C11</f>
        <v>2494</v>
      </c>
      <c r="D1117" s="20">
        <f>IF(HLOOKUP(17,Tabel_Populatia,Raion+1,Rubrici)&lt;&gt;0,'9'!C11*100000/HLOOKUP(17,Tabel_Populatia,Raion+1,Rubrici),"Lipsa date")</f>
        <v>978.82995674937399</v>
      </c>
    </row>
    <row r="1118" spans="1:4" ht="13.5" thickBot="1">
      <c r="A1118" s="21" t="s">
        <v>545</v>
      </c>
      <c r="B1118" s="97" t="s">
        <v>503</v>
      </c>
      <c r="C1118" s="19">
        <f>'9'!C33</f>
        <v>4158</v>
      </c>
      <c r="D1118" s="20">
        <f>IF(HLOOKUP(18,Tabel_Populatia,Raion+1,Rubrici)&lt;&gt;0,'9'!C33*100000/HLOOKUP(18,Tabel_Populatia,Raion+1,Rubrici),"Lipsa date")</f>
        <v>894.50133379227259</v>
      </c>
    </row>
    <row r="1119" spans="1:4" ht="13.5" thickBot="1">
      <c r="A1119" s="21" t="s">
        <v>546</v>
      </c>
      <c r="B1119" s="97" t="s">
        <v>518</v>
      </c>
      <c r="C1119" s="19">
        <f>'9'!D11+'9'!D33</f>
        <v>6559</v>
      </c>
      <c r="D1119" s="20">
        <f>IF(HLOOKUP(16,Tabel_Populatia,Raion+1,Rubrici)&lt;&gt;0,('9'!D11+'9'!D33)*100000/HLOOKUP(16,Tabel_Populatia,Raion+1,Rubrici),"Lipsa date")</f>
        <v>911.43553528599261</v>
      </c>
    </row>
    <row r="1120" spans="1:4" ht="13.5" thickBot="1">
      <c r="A1120" s="21" t="s">
        <v>547</v>
      </c>
      <c r="B1120" s="97" t="s">
        <v>502</v>
      </c>
      <c r="C1120" s="19">
        <f>'9'!D11</f>
        <v>2455</v>
      </c>
      <c r="D1120" s="20">
        <f>IF(HLOOKUP(17,Tabel_Populatia,Raion+1,Rubrici)&lt;&gt;0,'9'!D11*100000/HLOOKUP(17,Tabel_Populatia,Raion+1,Rubrici),"Lipsa date")</f>
        <v>963.52347386516169</v>
      </c>
    </row>
    <row r="1121" spans="1:4" ht="13.5" thickBot="1">
      <c r="A1121" s="21" t="s">
        <v>548</v>
      </c>
      <c r="B1121" s="97" t="s">
        <v>503</v>
      </c>
      <c r="C1121" s="19">
        <f>'9'!D33</f>
        <v>4104</v>
      </c>
      <c r="D1121" s="20">
        <f>IF(HLOOKUP(18,Tabel_Populatia,Raion+1,Rubrici)&lt;&gt;0,'9'!D33*100000/HLOOKUP(18,Tabel_Populatia,Raion+1,Rubrici),"Lipsa date")</f>
        <v>882.88443335341196</v>
      </c>
    </row>
    <row r="1122" spans="1:4" ht="26.25" thickBot="1">
      <c r="A1122" s="21" t="s">
        <v>549</v>
      </c>
      <c r="B1122" s="97" t="s">
        <v>519</v>
      </c>
      <c r="C1122" s="19">
        <f>'9'!E11+'9'!E33</f>
        <v>1522</v>
      </c>
      <c r="D1122" s="20">
        <f>IF(HLOOKUP(16,Tabel_Populatia,Raion+1,Rubrici)&lt;&gt;0,('9'!E11+'9'!E33)*100000/HLOOKUP(16,Tabel_Populatia,Raion+1,Rubrici),"Lipsa date")</f>
        <v>211.49639955866454</v>
      </c>
    </row>
    <row r="1123" spans="1:4" ht="13.5" thickBot="1">
      <c r="A1123" s="21" t="s">
        <v>550</v>
      </c>
      <c r="B1123" s="97" t="s">
        <v>502</v>
      </c>
      <c r="C1123" s="19">
        <f>'9'!E11</f>
        <v>647</v>
      </c>
      <c r="D1123" s="20">
        <f>IF(HLOOKUP(17,Tabel_Populatia,Raion+1,Rubrici)&lt;&gt;0,'9'!E11*100000/HLOOKUP(17,Tabel_Populatia,Raion+1,Rubrici),"Lipsa date")</f>
        <v>253.93062630988172</v>
      </c>
    </row>
    <row r="1124" spans="1:4" ht="13.5" thickBot="1">
      <c r="A1124" s="21" t="s">
        <v>551</v>
      </c>
      <c r="B1124" s="97" t="s">
        <v>503</v>
      </c>
      <c r="C1124" s="19">
        <f>'9'!E33</f>
        <v>875</v>
      </c>
      <c r="D1124" s="20">
        <f>IF(HLOOKUP(18,Tabel_Populatia,Raion+1,Rubrici)&lt;&gt;0,'9'!E33*100000/HLOOKUP(18,Tabel_Populatia,Raion+1,Rubrici),"Lipsa date")</f>
        <v>188.23681266672403</v>
      </c>
    </row>
    <row r="1125" spans="1:4" ht="26.25" thickBot="1">
      <c r="A1125" s="21" t="s">
        <v>552</v>
      </c>
      <c r="B1125" s="97" t="s">
        <v>520</v>
      </c>
      <c r="C1125" s="19">
        <f>'9'!F11+'9'!F33</f>
        <v>2859</v>
      </c>
      <c r="D1125" s="20">
        <f>IF(HLOOKUP(16,Tabel_Populatia,Raion+1,Rubrici)&lt;&gt;0,('9'!F11+'9'!F33)*100000/HLOOKUP(16,Tabel_Populatia,Raion+1,Rubrici),"Lipsa date")</f>
        <v>397.28528668739943</v>
      </c>
    </row>
    <row r="1126" spans="1:4" ht="13.5" thickBot="1">
      <c r="A1126" s="21" t="s">
        <v>553</v>
      </c>
      <c r="B1126" s="97" t="s">
        <v>502</v>
      </c>
      <c r="C1126" s="19">
        <f>'9'!F11</f>
        <v>1057</v>
      </c>
      <c r="D1126" s="20">
        <f>IF(HLOOKUP(17,Tabel_Populatia,Raion+1,Rubrici)&lt;&gt;0,'9'!F11*100000/HLOOKUP(17,Tabel_Populatia,Raion+1,Rubrici),"Lipsa date")</f>
        <v>414.84493355416532</v>
      </c>
    </row>
    <row r="1127" spans="1:4" ht="13.5" thickBot="1">
      <c r="A1127" s="21" t="s">
        <v>554</v>
      </c>
      <c r="B1127" s="97" t="s">
        <v>503</v>
      </c>
      <c r="C1127" s="19">
        <f>'9'!F33</f>
        <v>1802</v>
      </c>
      <c r="D1127" s="20">
        <f>IF(HLOOKUP(18,Tabel_Populatia,Raion+1,Rubrici)&lt;&gt;0,'9'!F33*100000/HLOOKUP(18,Tabel_Populatia,Raion+1,Rubrici),"Lipsa date")</f>
        <v>387.6602702004991</v>
      </c>
    </row>
    <row r="1128" spans="1:4" ht="26.25" thickBot="1">
      <c r="A1128" s="21" t="s">
        <v>555</v>
      </c>
      <c r="B1128" s="97" t="s">
        <v>521</v>
      </c>
      <c r="C1128" s="19">
        <f>'9'!G11+'9'!G33</f>
        <v>2178</v>
      </c>
      <c r="D1128" s="20">
        <f>IF(HLOOKUP(16,Tabel_Populatia,Raion+1,Rubrici)&lt;&gt;0,('9'!G11+'9'!G33)*100000/HLOOKUP(16,Tabel_Populatia,Raion+1,Rubrici),"Lipsa date")</f>
        <v>302.65384903992862</v>
      </c>
    </row>
    <row r="1129" spans="1:4" ht="13.5" thickBot="1">
      <c r="A1129" s="21" t="s">
        <v>556</v>
      </c>
      <c r="B1129" s="97" t="s">
        <v>502</v>
      </c>
      <c r="C1129" s="19">
        <f>'9'!G11</f>
        <v>751</v>
      </c>
      <c r="D1129" s="20">
        <f>IF(HLOOKUP(17,Tabel_Populatia,Raion+1,Rubrici)&lt;&gt;0,'9'!G11*100000/HLOOKUP(17,Tabel_Populatia,Raion+1,Rubrici),"Lipsa date")</f>
        <v>294.74791400111462</v>
      </c>
    </row>
    <row r="1130" spans="1:4" ht="13.5" thickBot="1">
      <c r="A1130" s="21" t="s">
        <v>557</v>
      </c>
      <c r="B1130" s="97" t="s">
        <v>503</v>
      </c>
      <c r="C1130" s="19">
        <f>'9'!G33</f>
        <v>1427</v>
      </c>
      <c r="D1130" s="20">
        <f>IF(HLOOKUP(18,Tabel_Populatia,Raion+1,Rubrici)&lt;&gt;0,'9'!G33*100000/HLOOKUP(18,Tabel_Populatia,Raion+1,Rubrici),"Lipsa date")</f>
        <v>306.9873504861888</v>
      </c>
    </row>
    <row r="1131" spans="1:4" ht="39" thickBot="1">
      <c r="A1131" s="21" t="s">
        <v>558</v>
      </c>
      <c r="B1131" s="97" t="s">
        <v>522</v>
      </c>
      <c r="C1131" s="19">
        <f>'9'!F12</f>
        <v>84</v>
      </c>
      <c r="D1131" s="20"/>
    </row>
    <row r="1132" spans="1:4" ht="13.5" thickBot="1">
      <c r="A1132" s="21" t="s">
        <v>559</v>
      </c>
      <c r="B1132" s="166" t="s">
        <v>507</v>
      </c>
      <c r="C1132" s="19">
        <f>'9'!G12</f>
        <v>13</v>
      </c>
      <c r="D1132" s="20"/>
    </row>
    <row r="1133" spans="1:4" ht="13.5" thickBot="1">
      <c r="A1133" s="21" t="s">
        <v>560</v>
      </c>
      <c r="B1133" s="166" t="s">
        <v>508</v>
      </c>
      <c r="C1133" s="19">
        <f>'9'!E13</f>
        <v>47</v>
      </c>
      <c r="D1133" s="20"/>
    </row>
    <row r="1134" spans="1:4" ht="13.5" thickBot="1">
      <c r="A1134" s="21" t="s">
        <v>561</v>
      </c>
      <c r="B1134" s="166" t="s">
        <v>509</v>
      </c>
      <c r="C1134" s="19">
        <f>'9'!G13</f>
        <v>148</v>
      </c>
      <c r="D1134" s="20"/>
    </row>
    <row r="1135" spans="1:4" ht="13.5" thickBot="1">
      <c r="A1135" s="21" t="s">
        <v>562</v>
      </c>
      <c r="B1135" s="166" t="s">
        <v>510</v>
      </c>
      <c r="C1135" s="19">
        <f>'9'!E14</f>
        <v>8</v>
      </c>
      <c r="D1135" s="20"/>
    </row>
    <row r="1136" spans="1:4" ht="13.5" thickBot="1">
      <c r="A1136" s="21" t="s">
        <v>563</v>
      </c>
      <c r="B1136" s="166" t="s">
        <v>511</v>
      </c>
      <c r="C1136" s="19">
        <f>'9'!F14</f>
        <v>48</v>
      </c>
      <c r="D1136" s="20"/>
    </row>
    <row r="1137" spans="1:4" ht="13.5" thickBot="1">
      <c r="A1137" s="21" t="s">
        <v>564</v>
      </c>
      <c r="B1137" s="166" t="s">
        <v>512</v>
      </c>
      <c r="C1137" s="19">
        <f>'9'!C12-'9'!D12</f>
        <v>4</v>
      </c>
      <c r="D1137" s="20"/>
    </row>
    <row r="1138" spans="1:4" ht="13.5" thickBot="1">
      <c r="A1138" s="21" t="s">
        <v>565</v>
      </c>
      <c r="B1138" s="166" t="s">
        <v>513</v>
      </c>
      <c r="C1138" s="19">
        <f>'9'!C13-'9'!D13</f>
        <v>6</v>
      </c>
      <c r="D1138" s="20"/>
    </row>
    <row r="1139" spans="1:4" ht="13.5" thickBot="1">
      <c r="A1139" s="21" t="s">
        <v>566</v>
      </c>
      <c r="B1139" s="166" t="s">
        <v>514</v>
      </c>
      <c r="C1139" s="19">
        <f>'9'!C14-'9'!D14</f>
        <v>29</v>
      </c>
      <c r="D1139" s="20"/>
    </row>
    <row r="1140" spans="1:4" ht="39" thickBot="1">
      <c r="A1140" s="21" t="s">
        <v>567</v>
      </c>
      <c r="B1140" s="97" t="s">
        <v>523</v>
      </c>
      <c r="C1140" s="19">
        <f>'9'!F34</f>
        <v>126</v>
      </c>
      <c r="D1140" s="20"/>
    </row>
    <row r="1141" spans="1:4" ht="13.5" thickBot="1">
      <c r="A1141" s="21" t="s">
        <v>568</v>
      </c>
      <c r="B1141" s="166" t="s">
        <v>507</v>
      </c>
      <c r="C1141" s="19">
        <f>'9'!G34</f>
        <v>9</v>
      </c>
      <c r="D1141" s="20"/>
    </row>
    <row r="1142" spans="1:4" ht="13.5" thickBot="1">
      <c r="A1142" s="21" t="s">
        <v>569</v>
      </c>
      <c r="B1142" s="166" t="s">
        <v>508</v>
      </c>
      <c r="C1142" s="19">
        <f>'9'!E35</f>
        <v>61</v>
      </c>
      <c r="D1142" s="20"/>
    </row>
    <row r="1143" spans="1:4" ht="13.5" thickBot="1">
      <c r="A1143" s="21" t="s">
        <v>570</v>
      </c>
      <c r="B1143" s="166" t="s">
        <v>509</v>
      </c>
      <c r="C1143" s="19">
        <f>'9'!G35</f>
        <v>260</v>
      </c>
      <c r="D1143" s="20"/>
    </row>
    <row r="1144" spans="1:4" ht="13.5" thickBot="1">
      <c r="A1144" s="21" t="s">
        <v>571</v>
      </c>
      <c r="B1144" s="166" t="s">
        <v>510</v>
      </c>
      <c r="C1144" s="19">
        <f>'9'!E36</f>
        <v>11</v>
      </c>
      <c r="D1144" s="20"/>
    </row>
    <row r="1145" spans="1:4" ht="13.5" thickBot="1">
      <c r="A1145" s="21" t="s">
        <v>572</v>
      </c>
      <c r="B1145" s="166" t="s">
        <v>511</v>
      </c>
      <c r="C1145" s="19">
        <f>'9'!F36</f>
        <v>105</v>
      </c>
      <c r="D1145" s="20"/>
    </row>
    <row r="1146" spans="1:4" ht="13.5" thickBot="1">
      <c r="A1146" s="21" t="s">
        <v>573</v>
      </c>
      <c r="B1146" s="166" t="s">
        <v>512</v>
      </c>
      <c r="C1146" s="19">
        <f>'9'!C34-'9'!D34</f>
        <v>1</v>
      </c>
      <c r="D1146" s="20"/>
    </row>
    <row r="1147" spans="1:4" ht="13.5" thickBot="1">
      <c r="A1147" s="21" t="s">
        <v>574</v>
      </c>
      <c r="B1147" s="166" t="s">
        <v>513</v>
      </c>
      <c r="C1147" s="19">
        <f>'9'!C35-'9'!D35</f>
        <v>12</v>
      </c>
      <c r="D1147" s="20"/>
    </row>
    <row r="1148" spans="1:4">
      <c r="A1148" s="21" t="s">
        <v>575</v>
      </c>
      <c r="B1148" s="166" t="s">
        <v>514</v>
      </c>
      <c r="C1148" s="19">
        <f>'9'!C36-'9'!D36</f>
        <v>41</v>
      </c>
      <c r="D1148" s="20"/>
    </row>
  </sheetData>
  <sheetProtection password="83B8" sheet="1" objects="1" scenarios="1"/>
  <mergeCells count="2">
    <mergeCell ref="A2:D2"/>
    <mergeCell ref="A1:D1"/>
  </mergeCells>
  <phoneticPr fontId="6" type="noConversion"/>
  <pageMargins left="0.27559055118110237" right="0.27559055118110237" top="0.27559055118110237" bottom="0.27559055118110237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4</vt:i4>
      </vt:variant>
    </vt:vector>
  </HeadingPairs>
  <TitlesOfParts>
    <vt:vector size="2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indicatori</vt:lpstr>
      <vt:lpstr>indicatori!Raion</vt:lpstr>
      <vt:lpstr>Raion</vt:lpstr>
      <vt:lpstr>'10'!Область_печати</vt:lpstr>
      <vt:lpstr>'15'!Область_печати</vt:lpstr>
    </vt:vector>
  </TitlesOfParts>
  <Company>CSPSPMS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46</dc:title>
  <dc:subject>Sistemul Informational "Forme Electronice Medicale"</dc:subject>
  <dc:creator>ACER</dc:creator>
  <cp:lastModifiedBy>ACER</cp:lastModifiedBy>
  <cp:lastPrinted>2021-02-19T07:52:19Z</cp:lastPrinted>
  <dcterms:created xsi:type="dcterms:W3CDTF">2003-06-04T17:34:19Z</dcterms:created>
  <dcterms:modified xsi:type="dcterms:W3CDTF">2021-02-19T12:12:14Z</dcterms:modified>
</cp:coreProperties>
</file>