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!!!SYSTEM!!!\USERS\ACER\Desktop\Documente Stela Pînzaru\Rapoarte 2020 anual\"/>
    </mc:Choice>
  </mc:AlternateContent>
  <bookViews>
    <workbookView xWindow="9585" yWindow="45" windowWidth="9570" windowHeight="11760" activeTab="1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  <sheet name="13" sheetId="13" r:id="rId13"/>
    <sheet name="14" sheetId="14" r:id="rId14"/>
    <sheet name="15" sheetId="15" r:id="rId15"/>
    <sheet name="indicatori" sheetId="16" r:id="rId16"/>
  </sheets>
  <externalReferences>
    <externalReference r:id="rId17"/>
  </externalReferences>
  <definedNames>
    <definedName name="Raion" localSheetId="15">'1'!$H$33</definedName>
    <definedName name="Raion">'1'!$H$33</definedName>
    <definedName name="Rubrici">[1]populatia!$D$6:$DA$6</definedName>
    <definedName name="Tabel_Populatia">[1]populatia!$D$6:$DA$1000</definedName>
    <definedName name="Z_9193A96D_9FAB_4C72_AD87_6B03155F1E73_.wvu.PrintArea" localSheetId="9" hidden="1">'10'!$A$1:$R$29</definedName>
    <definedName name="Z_9193A96D_9FAB_4C72_AD87_6B03155F1E73_.wvu.PrintArea" localSheetId="11" hidden="1">'12'!$A$1:$R$29</definedName>
    <definedName name="Z_9193A96D_9FAB_4C72_AD87_6B03155F1E73_.wvu.PrintArea" localSheetId="12" hidden="1">'13'!$A$1:$R$23</definedName>
    <definedName name="Z_9193A96D_9FAB_4C72_AD87_6B03155F1E73_.wvu.PrintArea" localSheetId="2" hidden="1">'3'!$A$1:$R$29</definedName>
    <definedName name="_xlnm.Print_Area" localSheetId="9">'10'!$A$1:$R$29</definedName>
    <definedName name="_xlnm.Print_Area" localSheetId="11">'12'!$A$1:$R$29</definedName>
    <definedName name="_xlnm.Print_Area" localSheetId="12">'13'!$A$1:$R$23</definedName>
    <definedName name="_xlnm.Print_Area" localSheetId="2">'3'!$A$1:$R$29</definedName>
  </definedNames>
  <calcPr calcId="152511"/>
  <customWorkbookViews>
    <customWorkbookView name="User - Личное представление" guid="{9193A96D-9FAB-4C72-AD87-6B03155F1E73}" mergeInterval="0" personalView="1" maximized="1" windowWidth="1596" windowHeight="641" activeSheetId="12"/>
  </customWorkbookViews>
</workbook>
</file>

<file path=xl/calcChain.xml><?xml version="1.0" encoding="utf-8"?>
<calcChain xmlns="http://schemas.openxmlformats.org/spreadsheetml/2006/main">
  <c r="E19" i="6" l="1"/>
  <c r="G42" i="2" s="1"/>
  <c r="G19" i="13"/>
  <c r="H19" i="13"/>
  <c r="I19" i="13"/>
  <c r="J19" i="13"/>
  <c r="K19" i="13"/>
  <c r="L19" i="13"/>
  <c r="M19" i="13"/>
  <c r="N19" i="13"/>
  <c r="O19" i="13"/>
  <c r="P19" i="13"/>
  <c r="Q19" i="13"/>
  <c r="R19" i="13"/>
  <c r="F19" i="13"/>
  <c r="E19" i="13"/>
  <c r="G19" i="8"/>
  <c r="C1167" i="16" s="1"/>
  <c r="H19" i="8"/>
  <c r="C1201" i="16" s="1"/>
  <c r="I19" i="8"/>
  <c r="C1235" i="16" s="1"/>
  <c r="J19" i="8"/>
  <c r="C1269" i="16" s="1"/>
  <c r="K19" i="8"/>
  <c r="C1303" i="16" s="1"/>
  <c r="L19" i="8"/>
  <c r="C1337" i="16" s="1"/>
  <c r="M19" i="8"/>
  <c r="K43" i="2" s="1"/>
  <c r="N19" i="8"/>
  <c r="C1405" i="16" s="1"/>
  <c r="O19" i="8"/>
  <c r="K45" i="2" s="1"/>
  <c r="P19" i="8"/>
  <c r="C1473" i="16" s="1"/>
  <c r="Q19" i="8"/>
  <c r="R19" i="8"/>
  <c r="L45" i="2" s="1"/>
  <c r="F19" i="8"/>
  <c r="C1133" i="16" s="1"/>
  <c r="E19" i="8"/>
  <c r="D1661" i="16" s="1"/>
  <c r="G19" i="6"/>
  <c r="C690" i="16" s="1"/>
  <c r="H19" i="6"/>
  <c r="C724" i="16" s="1"/>
  <c r="I19" i="6"/>
  <c r="C758" i="16" s="1"/>
  <c r="J19" i="6"/>
  <c r="C792" i="16" s="1"/>
  <c r="K19" i="6"/>
  <c r="L19" i="6"/>
  <c r="M19" i="6"/>
  <c r="N19" i="6"/>
  <c r="C928" i="16" s="1"/>
  <c r="O19" i="6"/>
  <c r="C962" i="16" s="1"/>
  <c r="P19" i="6"/>
  <c r="C996" i="16" s="1"/>
  <c r="Q19" i="6"/>
  <c r="R19" i="6"/>
  <c r="I45" i="2" s="1"/>
  <c r="F19" i="6"/>
  <c r="F19" i="15"/>
  <c r="G19" i="15"/>
  <c r="H19" i="15"/>
  <c r="H19" i="11" s="1"/>
  <c r="I19" i="15"/>
  <c r="J19" i="15"/>
  <c r="K19" i="15"/>
  <c r="L19" i="15"/>
  <c r="L19" i="11" s="1"/>
  <c r="M19" i="15"/>
  <c r="N19" i="15"/>
  <c r="O19" i="15"/>
  <c r="P19" i="15"/>
  <c r="P19" i="11" s="1"/>
  <c r="Q19" i="15"/>
  <c r="R19" i="15"/>
  <c r="E19" i="15"/>
  <c r="F6" i="11"/>
  <c r="L10" i="11"/>
  <c r="J28" i="3"/>
  <c r="F18" i="3"/>
  <c r="C155" i="16" s="1"/>
  <c r="E20" i="3"/>
  <c r="J20" i="4"/>
  <c r="C316" i="16" s="1"/>
  <c r="I20" i="4"/>
  <c r="C282" i="16" s="1"/>
  <c r="F7" i="11"/>
  <c r="G7" i="11"/>
  <c r="H7" i="11"/>
  <c r="I7" i="11"/>
  <c r="J7" i="11"/>
  <c r="K7" i="11"/>
  <c r="L7" i="11"/>
  <c r="M7" i="11"/>
  <c r="N7" i="11"/>
  <c r="O7" i="11"/>
  <c r="P7" i="11"/>
  <c r="Q7" i="11"/>
  <c r="R7" i="11"/>
  <c r="F8" i="11"/>
  <c r="G8" i="11"/>
  <c r="H8" i="11"/>
  <c r="I8" i="11"/>
  <c r="J8" i="11"/>
  <c r="K8" i="11"/>
  <c r="L8" i="11"/>
  <c r="M8" i="11"/>
  <c r="N8" i="11"/>
  <c r="O8" i="11"/>
  <c r="P8" i="11"/>
  <c r="Q8" i="11"/>
  <c r="R8" i="11"/>
  <c r="F9" i="11"/>
  <c r="G9" i="11"/>
  <c r="H9" i="11"/>
  <c r="I9" i="11"/>
  <c r="J9" i="11"/>
  <c r="K9" i="11"/>
  <c r="L9" i="11"/>
  <c r="M9" i="11"/>
  <c r="N9" i="11"/>
  <c r="O9" i="11"/>
  <c r="P9" i="11"/>
  <c r="Q9" i="11"/>
  <c r="R9" i="11"/>
  <c r="F10" i="11"/>
  <c r="G10" i="11"/>
  <c r="H10" i="11"/>
  <c r="I10" i="11"/>
  <c r="J10" i="11"/>
  <c r="K10" i="11"/>
  <c r="M10" i="11"/>
  <c r="N10" i="11"/>
  <c r="O10" i="11"/>
  <c r="P10" i="11"/>
  <c r="Q10" i="11"/>
  <c r="R10" i="11"/>
  <c r="F11" i="11"/>
  <c r="G11" i="11"/>
  <c r="H11" i="11"/>
  <c r="I11" i="11"/>
  <c r="J11" i="11"/>
  <c r="K11" i="11"/>
  <c r="L11" i="11"/>
  <c r="M11" i="11"/>
  <c r="N11" i="11"/>
  <c r="O11" i="11"/>
  <c r="P11" i="11"/>
  <c r="Q11" i="11"/>
  <c r="R11" i="11"/>
  <c r="F12" i="11"/>
  <c r="G12" i="11"/>
  <c r="H12" i="11"/>
  <c r="I12" i="11"/>
  <c r="J12" i="11"/>
  <c r="K12" i="11"/>
  <c r="L12" i="11"/>
  <c r="M12" i="11"/>
  <c r="N12" i="11"/>
  <c r="O12" i="11"/>
  <c r="P12" i="11"/>
  <c r="Q12" i="11"/>
  <c r="R12" i="11"/>
  <c r="F13" i="11"/>
  <c r="G13" i="11"/>
  <c r="H13" i="11"/>
  <c r="I13" i="11"/>
  <c r="J13" i="11"/>
  <c r="K13" i="11"/>
  <c r="L13" i="11"/>
  <c r="M13" i="11"/>
  <c r="N13" i="11"/>
  <c r="O13" i="11"/>
  <c r="P13" i="11"/>
  <c r="Q13" i="11"/>
  <c r="R13" i="11"/>
  <c r="F14" i="11"/>
  <c r="G14" i="11"/>
  <c r="H14" i="11"/>
  <c r="I14" i="11"/>
  <c r="J14" i="11"/>
  <c r="K14" i="11"/>
  <c r="L14" i="11"/>
  <c r="M14" i="11"/>
  <c r="N14" i="11"/>
  <c r="O14" i="11"/>
  <c r="P14" i="11"/>
  <c r="Q14" i="11"/>
  <c r="R14" i="11"/>
  <c r="F15" i="11"/>
  <c r="G15" i="11"/>
  <c r="H15" i="11"/>
  <c r="I15" i="11"/>
  <c r="J15" i="11"/>
  <c r="K15" i="11"/>
  <c r="L15" i="11"/>
  <c r="M15" i="11"/>
  <c r="N15" i="11"/>
  <c r="O15" i="11"/>
  <c r="P15" i="11"/>
  <c r="Q15" i="11"/>
  <c r="R15" i="11"/>
  <c r="F16" i="11"/>
  <c r="G16" i="11"/>
  <c r="H16" i="11"/>
  <c r="I16" i="11"/>
  <c r="J16" i="11"/>
  <c r="K16" i="11"/>
  <c r="L16" i="11"/>
  <c r="M16" i="11"/>
  <c r="N16" i="11"/>
  <c r="O16" i="11"/>
  <c r="P16" i="11"/>
  <c r="Q16" i="11"/>
  <c r="R16" i="11"/>
  <c r="F17" i="11"/>
  <c r="G17" i="11"/>
  <c r="H17" i="11"/>
  <c r="I17" i="11"/>
  <c r="J17" i="11"/>
  <c r="K17" i="11"/>
  <c r="L17" i="11"/>
  <c r="M17" i="11"/>
  <c r="N17" i="11"/>
  <c r="O17" i="11"/>
  <c r="P17" i="11"/>
  <c r="Q17" i="11"/>
  <c r="R17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F20" i="11"/>
  <c r="G20" i="11"/>
  <c r="H20" i="11"/>
  <c r="I20" i="11"/>
  <c r="J20" i="11"/>
  <c r="M20" i="11"/>
  <c r="N20" i="11"/>
  <c r="O20" i="11"/>
  <c r="P20" i="11"/>
  <c r="Q20" i="11"/>
  <c r="R20" i="11"/>
  <c r="E8" i="11"/>
  <c r="E9" i="11"/>
  <c r="E10" i="11"/>
  <c r="E11" i="11"/>
  <c r="E12" i="11"/>
  <c r="E13" i="11"/>
  <c r="E14" i="11"/>
  <c r="E15" i="11"/>
  <c r="E16" i="11"/>
  <c r="E17" i="11"/>
  <c r="E18" i="11"/>
  <c r="E20" i="11"/>
  <c r="E7" i="11"/>
  <c r="E6" i="11"/>
  <c r="F10" i="10"/>
  <c r="G10" i="10"/>
  <c r="H10" i="10"/>
  <c r="I10" i="10"/>
  <c r="J10" i="10"/>
  <c r="K10" i="10"/>
  <c r="L10" i="10"/>
  <c r="M10" i="10"/>
  <c r="N10" i="10"/>
  <c r="O10" i="10"/>
  <c r="P10" i="10"/>
  <c r="Q10" i="10"/>
  <c r="R10" i="10"/>
  <c r="F11" i="10"/>
  <c r="G11" i="10"/>
  <c r="H11" i="10"/>
  <c r="I11" i="10"/>
  <c r="J11" i="10"/>
  <c r="K11" i="10"/>
  <c r="L11" i="10"/>
  <c r="M11" i="10"/>
  <c r="N11" i="10"/>
  <c r="O11" i="10"/>
  <c r="P11" i="10"/>
  <c r="Q11" i="10"/>
  <c r="R11" i="10"/>
  <c r="F12" i="10"/>
  <c r="G12" i="10"/>
  <c r="H12" i="10"/>
  <c r="I12" i="10"/>
  <c r="J12" i="10"/>
  <c r="K12" i="10"/>
  <c r="L12" i="10"/>
  <c r="M12" i="10"/>
  <c r="N12" i="10"/>
  <c r="O12" i="10"/>
  <c r="P12" i="10"/>
  <c r="Q12" i="10"/>
  <c r="R12" i="10"/>
  <c r="F13" i="10"/>
  <c r="G13" i="10"/>
  <c r="H13" i="10"/>
  <c r="I13" i="10"/>
  <c r="J13" i="10"/>
  <c r="K13" i="10"/>
  <c r="L13" i="10"/>
  <c r="M13" i="10"/>
  <c r="N13" i="10"/>
  <c r="O13" i="10"/>
  <c r="P13" i="10"/>
  <c r="Q13" i="10"/>
  <c r="R13" i="10"/>
  <c r="F14" i="10"/>
  <c r="G14" i="10"/>
  <c r="H14" i="10"/>
  <c r="I14" i="10"/>
  <c r="J14" i="10"/>
  <c r="K14" i="10"/>
  <c r="L14" i="10"/>
  <c r="M14" i="10"/>
  <c r="N14" i="10"/>
  <c r="O14" i="10"/>
  <c r="P14" i="10"/>
  <c r="Q14" i="10"/>
  <c r="R14" i="10"/>
  <c r="F15" i="10"/>
  <c r="G15" i="10"/>
  <c r="H15" i="10"/>
  <c r="I15" i="10"/>
  <c r="J15" i="10"/>
  <c r="K15" i="10"/>
  <c r="L15" i="10"/>
  <c r="M15" i="10"/>
  <c r="N15" i="10"/>
  <c r="O15" i="10"/>
  <c r="P15" i="10"/>
  <c r="Q15" i="10"/>
  <c r="R15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F17" i="10"/>
  <c r="G17" i="10"/>
  <c r="H17" i="10"/>
  <c r="I17" i="10"/>
  <c r="J17" i="10"/>
  <c r="K17" i="10"/>
  <c r="L17" i="10"/>
  <c r="M17" i="10"/>
  <c r="N17" i="10"/>
  <c r="O17" i="10"/>
  <c r="P17" i="10"/>
  <c r="Q17" i="10"/>
  <c r="R17" i="10"/>
  <c r="F18" i="10"/>
  <c r="G18" i="10"/>
  <c r="H18" i="10"/>
  <c r="I18" i="10"/>
  <c r="J18" i="10"/>
  <c r="K18" i="10"/>
  <c r="L18" i="10"/>
  <c r="M18" i="10"/>
  <c r="N18" i="10"/>
  <c r="O18" i="10"/>
  <c r="P18" i="10"/>
  <c r="Q18" i="10"/>
  <c r="R18" i="10"/>
  <c r="F19" i="10"/>
  <c r="G19" i="10"/>
  <c r="H19" i="10"/>
  <c r="I19" i="10"/>
  <c r="J19" i="10"/>
  <c r="K19" i="10"/>
  <c r="L19" i="10"/>
  <c r="M19" i="10"/>
  <c r="N19" i="10"/>
  <c r="O19" i="10"/>
  <c r="P19" i="10"/>
  <c r="Q19" i="10"/>
  <c r="R19" i="10"/>
  <c r="F20" i="10"/>
  <c r="G20" i="10"/>
  <c r="H20" i="10"/>
  <c r="I20" i="10"/>
  <c r="J20" i="10"/>
  <c r="K20" i="10"/>
  <c r="L20" i="10"/>
  <c r="M20" i="10"/>
  <c r="N20" i="10"/>
  <c r="O20" i="10"/>
  <c r="P20" i="10"/>
  <c r="Q20" i="10"/>
  <c r="R20" i="10"/>
  <c r="F21" i="10"/>
  <c r="G21" i="10"/>
  <c r="H21" i="10"/>
  <c r="I21" i="10"/>
  <c r="J21" i="10"/>
  <c r="K21" i="10"/>
  <c r="L21" i="10"/>
  <c r="M21" i="10"/>
  <c r="N21" i="10"/>
  <c r="O21" i="10"/>
  <c r="P21" i="10"/>
  <c r="Q21" i="10"/>
  <c r="R21" i="10"/>
  <c r="F22" i="10"/>
  <c r="G22" i="10"/>
  <c r="H22" i="10"/>
  <c r="I22" i="10"/>
  <c r="J22" i="10"/>
  <c r="K22" i="10"/>
  <c r="L22" i="10"/>
  <c r="M22" i="10"/>
  <c r="N22" i="10"/>
  <c r="O22" i="10"/>
  <c r="P22" i="10"/>
  <c r="Q22" i="10"/>
  <c r="R22" i="10"/>
  <c r="F23" i="10"/>
  <c r="G23" i="10"/>
  <c r="H23" i="10"/>
  <c r="I23" i="10"/>
  <c r="J23" i="10"/>
  <c r="K23" i="10"/>
  <c r="L23" i="10"/>
  <c r="M23" i="10"/>
  <c r="N23" i="10"/>
  <c r="O23" i="10"/>
  <c r="P23" i="10"/>
  <c r="Q23" i="10"/>
  <c r="R23" i="10"/>
  <c r="F24" i="10"/>
  <c r="G24" i="10"/>
  <c r="H24" i="10"/>
  <c r="I24" i="10"/>
  <c r="J24" i="10"/>
  <c r="K24" i="10"/>
  <c r="L24" i="10"/>
  <c r="M24" i="10"/>
  <c r="N24" i="10"/>
  <c r="O24" i="10"/>
  <c r="P24" i="10"/>
  <c r="Q24" i="10"/>
  <c r="R24" i="10"/>
  <c r="F25" i="10"/>
  <c r="G25" i="10"/>
  <c r="H25" i="10"/>
  <c r="I25" i="10"/>
  <c r="J25" i="10"/>
  <c r="K25" i="10"/>
  <c r="L25" i="10"/>
  <c r="M25" i="10"/>
  <c r="N25" i="10"/>
  <c r="O25" i="10"/>
  <c r="P25" i="10"/>
  <c r="Q25" i="10"/>
  <c r="R25" i="10"/>
  <c r="F26" i="10"/>
  <c r="G26" i="10"/>
  <c r="H26" i="10"/>
  <c r="I26" i="10"/>
  <c r="J26" i="10"/>
  <c r="K26" i="10"/>
  <c r="L26" i="10"/>
  <c r="M26" i="10"/>
  <c r="N26" i="10"/>
  <c r="O26" i="10"/>
  <c r="P26" i="10"/>
  <c r="Q26" i="10"/>
  <c r="R26" i="10"/>
  <c r="F27" i="10"/>
  <c r="G27" i="10"/>
  <c r="H27" i="10"/>
  <c r="I27" i="10"/>
  <c r="J27" i="10"/>
  <c r="K27" i="10"/>
  <c r="L27" i="10"/>
  <c r="M27" i="10"/>
  <c r="N27" i="10"/>
  <c r="O27" i="10"/>
  <c r="P27" i="10"/>
  <c r="Q27" i="10"/>
  <c r="R27" i="10"/>
  <c r="F28" i="10"/>
  <c r="G28" i="10"/>
  <c r="H28" i="10"/>
  <c r="I28" i="10"/>
  <c r="J28" i="10"/>
  <c r="K28" i="10"/>
  <c r="L28" i="10"/>
  <c r="M28" i="10"/>
  <c r="N28" i="10"/>
  <c r="O28" i="10"/>
  <c r="P28" i="10"/>
  <c r="Q28" i="10"/>
  <c r="R28" i="10"/>
  <c r="F29" i="10"/>
  <c r="G29" i="10"/>
  <c r="H29" i="10"/>
  <c r="I29" i="10"/>
  <c r="J29" i="10"/>
  <c r="K29" i="10"/>
  <c r="L29" i="10"/>
  <c r="M29" i="10"/>
  <c r="N29" i="10"/>
  <c r="O29" i="10"/>
  <c r="P29" i="10"/>
  <c r="Q29" i="10"/>
  <c r="R29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10" i="10"/>
  <c r="L22" i="11"/>
  <c r="G6" i="11"/>
  <c r="H6" i="11"/>
  <c r="I6" i="11"/>
  <c r="J6" i="11"/>
  <c r="K6" i="11"/>
  <c r="L6" i="11"/>
  <c r="M6" i="11"/>
  <c r="N6" i="11"/>
  <c r="O6" i="11"/>
  <c r="P6" i="11"/>
  <c r="Q6" i="11"/>
  <c r="R6" i="11"/>
  <c r="F11" i="3"/>
  <c r="C148" i="16" s="1"/>
  <c r="C1715" i="16"/>
  <c r="C1714" i="16"/>
  <c r="C1713" i="16"/>
  <c r="C1712" i="16"/>
  <c r="C1711" i="16"/>
  <c r="C1710" i="16"/>
  <c r="C1709" i="16"/>
  <c r="C1708" i="16"/>
  <c r="C1707" i="16"/>
  <c r="C1706" i="16"/>
  <c r="C1705" i="16"/>
  <c r="C1704" i="16"/>
  <c r="C1703" i="16"/>
  <c r="C1702" i="16"/>
  <c r="C1701" i="16"/>
  <c r="C1700" i="16"/>
  <c r="C1699" i="16"/>
  <c r="C1698" i="16"/>
  <c r="C1697" i="16"/>
  <c r="C1696" i="16"/>
  <c r="C1695" i="16"/>
  <c r="C1694" i="16"/>
  <c r="C1693" i="16"/>
  <c r="C1692" i="16"/>
  <c r="C1691" i="16"/>
  <c r="C1690" i="16"/>
  <c r="C1689" i="16"/>
  <c r="C1688" i="16"/>
  <c r="C1687" i="16"/>
  <c r="C1686" i="16"/>
  <c r="C1685" i="16"/>
  <c r="C1684" i="16"/>
  <c r="C1683" i="16"/>
  <c r="C1682" i="16"/>
  <c r="C1681" i="16"/>
  <c r="C1680" i="16"/>
  <c r="D1679" i="16"/>
  <c r="D1678" i="16"/>
  <c r="D1677" i="16"/>
  <c r="D1676" i="16"/>
  <c r="D1675" i="16"/>
  <c r="D1674" i="16"/>
  <c r="D1673" i="16"/>
  <c r="D1672" i="16"/>
  <c r="D1671" i="16"/>
  <c r="D1670" i="16"/>
  <c r="D1669" i="16"/>
  <c r="D1668" i="16"/>
  <c r="D1667" i="16"/>
  <c r="D1666" i="16"/>
  <c r="D1665" i="16"/>
  <c r="C1679" i="16"/>
  <c r="C1678" i="16"/>
  <c r="C1677" i="16"/>
  <c r="C1676" i="16"/>
  <c r="C1675" i="16"/>
  <c r="C1674" i="16"/>
  <c r="C1673" i="16"/>
  <c r="C1672" i="16"/>
  <c r="C1671" i="16"/>
  <c r="C1670" i="16"/>
  <c r="C1669" i="16"/>
  <c r="C1668" i="16"/>
  <c r="C1667" i="16"/>
  <c r="C1666" i="16"/>
  <c r="C1665" i="16"/>
  <c r="D1664" i="16"/>
  <c r="D1663" i="16"/>
  <c r="D1662" i="16"/>
  <c r="C1664" i="16"/>
  <c r="C1663" i="16"/>
  <c r="C1662" i="16"/>
  <c r="C1661" i="16"/>
  <c r="C1660" i="16"/>
  <c r="D1646" i="16"/>
  <c r="C1646" i="16"/>
  <c r="C1593" i="16"/>
  <c r="C1592" i="16"/>
  <c r="C1644" i="16"/>
  <c r="C1643" i="16"/>
  <c r="C1507" i="16"/>
  <c r="L44" i="2"/>
  <c r="C693" i="16"/>
  <c r="C694" i="16"/>
  <c r="C695" i="16"/>
  <c r="C696" i="16"/>
  <c r="C697" i="16"/>
  <c r="C698" i="16"/>
  <c r="C699" i="16"/>
  <c r="C700" i="16"/>
  <c r="C701" i="16"/>
  <c r="C702" i="16"/>
  <c r="C703" i="16"/>
  <c r="C704" i="16"/>
  <c r="C705" i="16"/>
  <c r="C706" i="16"/>
  <c r="C707" i="16"/>
  <c r="C708" i="16"/>
  <c r="C709" i="16"/>
  <c r="C710" i="16"/>
  <c r="C692" i="16"/>
  <c r="C1645" i="16"/>
  <c r="C1642" i="16"/>
  <c r="C1634" i="16"/>
  <c r="C1635" i="16"/>
  <c r="C1636" i="16"/>
  <c r="C1637" i="16"/>
  <c r="C1638" i="16"/>
  <c r="C1639" i="16"/>
  <c r="C1640" i="16"/>
  <c r="C1641" i="16"/>
  <c r="C1633" i="16"/>
  <c r="C1625" i="16"/>
  <c r="C1626" i="16"/>
  <c r="C1627" i="16"/>
  <c r="C1628" i="16"/>
  <c r="C1629" i="16"/>
  <c r="C1630" i="16"/>
  <c r="C1631" i="16"/>
  <c r="C1632" i="16"/>
  <c r="C1624" i="16"/>
  <c r="C1616" i="16"/>
  <c r="C1617" i="16"/>
  <c r="C1618" i="16"/>
  <c r="C1619" i="16"/>
  <c r="C1620" i="16"/>
  <c r="C1621" i="16"/>
  <c r="C1622" i="16"/>
  <c r="C1623" i="16"/>
  <c r="C1615" i="16"/>
  <c r="C1607" i="16"/>
  <c r="C1608" i="16"/>
  <c r="C1609" i="16"/>
  <c r="C1610" i="16"/>
  <c r="C1611" i="16"/>
  <c r="C1612" i="16"/>
  <c r="C1613" i="16"/>
  <c r="C1614" i="16"/>
  <c r="C1606" i="16"/>
  <c r="C1598" i="16"/>
  <c r="C1599" i="16"/>
  <c r="C1600" i="16"/>
  <c r="C1601" i="16"/>
  <c r="C1602" i="16"/>
  <c r="C1603" i="16"/>
  <c r="C1604" i="16"/>
  <c r="C1605" i="16"/>
  <c r="C1597" i="16"/>
  <c r="C1596" i="16"/>
  <c r="C1595" i="16"/>
  <c r="C1594" i="16"/>
  <c r="C1591" i="16"/>
  <c r="C1583" i="16"/>
  <c r="C1584" i="16"/>
  <c r="C1585" i="16"/>
  <c r="C1586" i="16"/>
  <c r="C1587" i="16"/>
  <c r="C1588" i="16"/>
  <c r="C1589" i="16"/>
  <c r="C1590" i="16"/>
  <c r="C1582" i="16"/>
  <c r="C1574" i="16"/>
  <c r="C1575" i="16"/>
  <c r="C1576" i="16"/>
  <c r="C1577" i="16"/>
  <c r="C1578" i="16"/>
  <c r="C1579" i="16"/>
  <c r="C1580" i="16"/>
  <c r="C1581" i="16"/>
  <c r="C1573" i="16"/>
  <c r="C1565" i="16"/>
  <c r="C1566" i="16"/>
  <c r="C1567" i="16"/>
  <c r="C1568" i="16"/>
  <c r="C1569" i="16"/>
  <c r="C1570" i="16"/>
  <c r="C1571" i="16"/>
  <c r="C1572" i="16"/>
  <c r="C1564" i="16"/>
  <c r="C1556" i="16"/>
  <c r="C1557" i="16"/>
  <c r="C1558" i="16"/>
  <c r="C1559" i="16"/>
  <c r="C1560" i="16"/>
  <c r="C1561" i="16"/>
  <c r="C1562" i="16"/>
  <c r="C1563" i="16"/>
  <c r="C1555" i="16"/>
  <c r="C1547" i="16"/>
  <c r="C1548" i="16"/>
  <c r="C1549" i="16"/>
  <c r="C1550" i="16"/>
  <c r="C1551" i="16"/>
  <c r="C1552" i="16"/>
  <c r="C1553" i="16"/>
  <c r="C1554" i="16"/>
  <c r="C1546" i="16"/>
  <c r="C1545" i="16"/>
  <c r="C1544" i="16"/>
  <c r="C1543" i="16"/>
  <c r="C1529" i="16"/>
  <c r="C1530" i="16"/>
  <c r="C1531" i="16"/>
  <c r="C1532" i="16"/>
  <c r="C1533" i="16"/>
  <c r="C1534" i="16"/>
  <c r="C1535" i="16"/>
  <c r="C1536" i="16"/>
  <c r="C1537" i="16"/>
  <c r="C1538" i="16"/>
  <c r="C1539" i="16"/>
  <c r="C1540" i="16"/>
  <c r="C1542" i="16"/>
  <c r="C1528" i="16"/>
  <c r="C1510" i="16"/>
  <c r="C1511" i="16"/>
  <c r="C1512" i="16"/>
  <c r="C1513" i="16"/>
  <c r="C1514" i="16"/>
  <c r="C1515" i="16"/>
  <c r="C1516" i="16"/>
  <c r="C1517" i="16"/>
  <c r="C1518" i="16"/>
  <c r="C1519" i="16"/>
  <c r="C1520" i="16"/>
  <c r="C1521" i="16"/>
  <c r="C1522" i="16"/>
  <c r="C1523" i="16"/>
  <c r="C1524" i="16"/>
  <c r="C1525" i="16"/>
  <c r="C1526" i="16"/>
  <c r="C1527" i="16"/>
  <c r="C1509" i="16"/>
  <c r="C1495" i="16"/>
  <c r="C1496" i="16"/>
  <c r="C1497" i="16"/>
  <c r="C1498" i="16"/>
  <c r="C1499" i="16"/>
  <c r="C1500" i="16"/>
  <c r="C1501" i="16"/>
  <c r="C1502" i="16"/>
  <c r="C1503" i="16"/>
  <c r="C1504" i="16"/>
  <c r="C1505" i="16"/>
  <c r="C1506" i="16"/>
  <c r="C1508" i="16"/>
  <c r="C1494" i="16"/>
  <c r="C1476" i="16"/>
  <c r="C1477" i="16"/>
  <c r="C1478" i="16"/>
  <c r="C1479" i="16"/>
  <c r="C1480" i="16"/>
  <c r="C1481" i="16"/>
  <c r="C1482" i="16"/>
  <c r="C1483" i="16"/>
  <c r="C1484" i="16"/>
  <c r="C1485" i="16"/>
  <c r="C1486" i="16"/>
  <c r="C1487" i="16"/>
  <c r="C1488" i="16"/>
  <c r="C1489" i="16"/>
  <c r="C1490" i="16"/>
  <c r="C1491" i="16"/>
  <c r="C1492" i="16"/>
  <c r="C1493" i="16"/>
  <c r="C1475" i="16"/>
  <c r="C1461" i="16"/>
  <c r="C1462" i="16"/>
  <c r="C1463" i="16"/>
  <c r="C1464" i="16"/>
  <c r="C1465" i="16"/>
  <c r="C1466" i="16"/>
  <c r="C1467" i="16"/>
  <c r="C1468" i="16"/>
  <c r="C1469" i="16"/>
  <c r="C1470" i="16"/>
  <c r="C1471" i="16"/>
  <c r="C1472" i="16"/>
  <c r="C1474" i="16"/>
  <c r="C1460" i="16"/>
  <c r="C1442" i="16"/>
  <c r="C1443" i="16"/>
  <c r="C1444" i="16"/>
  <c r="C1445" i="16"/>
  <c r="C1446" i="16"/>
  <c r="C1447" i="16"/>
  <c r="C1448" i="16"/>
  <c r="C1449" i="16"/>
  <c r="C1450" i="16"/>
  <c r="C1451" i="16"/>
  <c r="C1452" i="16"/>
  <c r="C1453" i="16"/>
  <c r="C1454" i="16"/>
  <c r="C1455" i="16"/>
  <c r="C1456" i="16"/>
  <c r="C1457" i="16"/>
  <c r="C1458" i="16"/>
  <c r="C1459" i="16"/>
  <c r="C1441" i="16"/>
  <c r="C1427" i="16"/>
  <c r="C1428" i="16"/>
  <c r="C1429" i="16"/>
  <c r="C1430" i="16"/>
  <c r="C1431" i="16"/>
  <c r="C1432" i="16"/>
  <c r="C1433" i="16"/>
  <c r="C1434" i="16"/>
  <c r="C1435" i="16"/>
  <c r="C1436" i="16"/>
  <c r="C1437" i="16"/>
  <c r="C1438" i="16"/>
  <c r="C1440" i="16"/>
  <c r="C1426" i="16"/>
  <c r="C1408" i="16"/>
  <c r="C1409" i="16"/>
  <c r="C1410" i="16"/>
  <c r="C1411" i="16"/>
  <c r="C1412" i="16"/>
  <c r="C1413" i="16"/>
  <c r="C1414" i="16"/>
  <c r="C1415" i="16"/>
  <c r="C1416" i="16"/>
  <c r="C1417" i="16"/>
  <c r="C1418" i="16"/>
  <c r="C1419" i="16"/>
  <c r="C1420" i="16"/>
  <c r="C1421" i="16"/>
  <c r="C1422" i="16"/>
  <c r="C1423" i="16"/>
  <c r="C1424" i="16"/>
  <c r="C1425" i="16"/>
  <c r="C1407" i="16"/>
  <c r="C1393" i="16"/>
  <c r="C1394" i="16"/>
  <c r="C1395" i="16"/>
  <c r="C1396" i="16"/>
  <c r="C1397" i="16"/>
  <c r="C1398" i="16"/>
  <c r="C1399" i="16"/>
  <c r="C1400" i="16"/>
  <c r="C1401" i="16"/>
  <c r="C1402" i="16"/>
  <c r="C1403" i="16"/>
  <c r="C1404" i="16"/>
  <c r="C1406" i="16"/>
  <c r="C1392" i="16"/>
  <c r="C1374" i="16"/>
  <c r="C1375" i="16"/>
  <c r="C1376" i="16"/>
  <c r="C1377" i="16"/>
  <c r="C1378" i="16"/>
  <c r="C1379" i="16"/>
  <c r="C1380" i="16"/>
  <c r="C1381" i="16"/>
  <c r="C1382" i="16"/>
  <c r="C1383" i="16"/>
  <c r="C1384" i="16"/>
  <c r="C1385" i="16"/>
  <c r="C1386" i="16"/>
  <c r="C1387" i="16"/>
  <c r="C1388" i="16"/>
  <c r="C1389" i="16"/>
  <c r="C1390" i="16"/>
  <c r="C1391" i="16"/>
  <c r="C1373" i="16"/>
  <c r="C1359" i="16"/>
  <c r="C1360" i="16"/>
  <c r="C1361" i="16"/>
  <c r="C1362" i="16"/>
  <c r="C1363" i="16"/>
  <c r="C1364" i="16"/>
  <c r="C1365" i="16"/>
  <c r="C1366" i="16"/>
  <c r="C1367" i="16"/>
  <c r="C1368" i="16"/>
  <c r="C1369" i="16"/>
  <c r="C1370" i="16"/>
  <c r="C1372" i="16"/>
  <c r="C1358" i="16"/>
  <c r="C1340" i="16"/>
  <c r="C1341" i="16"/>
  <c r="C1342" i="16"/>
  <c r="C1343" i="16"/>
  <c r="C1344" i="16"/>
  <c r="C1345" i="16"/>
  <c r="C1346" i="16"/>
  <c r="C1347" i="16"/>
  <c r="C1348" i="16"/>
  <c r="C1349" i="16"/>
  <c r="C1350" i="16"/>
  <c r="C1351" i="16"/>
  <c r="C1352" i="16"/>
  <c r="C1353" i="16"/>
  <c r="C1354" i="16"/>
  <c r="C1355" i="16"/>
  <c r="C1356" i="16"/>
  <c r="C1357" i="16"/>
  <c r="C1339" i="16"/>
  <c r="C1325" i="16"/>
  <c r="C1326" i="16"/>
  <c r="C1327" i="16"/>
  <c r="C1328" i="16"/>
  <c r="C1329" i="16"/>
  <c r="C1330" i="16"/>
  <c r="C1331" i="16"/>
  <c r="C1332" i="16"/>
  <c r="C1333" i="16"/>
  <c r="C1334" i="16"/>
  <c r="C1335" i="16"/>
  <c r="C1336" i="16"/>
  <c r="C1338" i="16"/>
  <c r="C1324" i="16"/>
  <c r="C1306" i="16"/>
  <c r="C1307" i="16"/>
  <c r="C1308" i="16"/>
  <c r="C1309" i="16"/>
  <c r="C1310" i="16"/>
  <c r="C1311" i="16"/>
  <c r="C1312" i="16"/>
  <c r="C1313" i="16"/>
  <c r="C1314" i="16"/>
  <c r="C1315" i="16"/>
  <c r="C1316" i="16"/>
  <c r="C1317" i="16"/>
  <c r="C1318" i="16"/>
  <c r="C1319" i="16"/>
  <c r="C1320" i="16"/>
  <c r="C1321" i="16"/>
  <c r="C1322" i="16"/>
  <c r="C1323" i="16"/>
  <c r="C1305" i="16"/>
  <c r="C1291" i="16"/>
  <c r="C1292" i="16"/>
  <c r="C1293" i="16"/>
  <c r="C1294" i="16"/>
  <c r="C1295" i="16"/>
  <c r="C1296" i="16"/>
  <c r="C1297" i="16"/>
  <c r="C1298" i="16"/>
  <c r="C1299" i="16"/>
  <c r="C1300" i="16"/>
  <c r="C1301" i="16"/>
  <c r="C1302" i="16"/>
  <c r="C1304" i="16"/>
  <c r="C1290" i="16"/>
  <c r="C1272" i="16"/>
  <c r="C1273" i="16"/>
  <c r="C1274" i="16"/>
  <c r="C1275" i="16"/>
  <c r="C1276" i="16"/>
  <c r="C1277" i="16"/>
  <c r="C1278" i="16"/>
  <c r="C1279" i="16"/>
  <c r="C1280" i="16"/>
  <c r="C1281" i="16"/>
  <c r="C1282" i="16"/>
  <c r="C1283" i="16"/>
  <c r="C1284" i="16"/>
  <c r="C1285" i="16"/>
  <c r="C1286" i="16"/>
  <c r="C1287" i="16"/>
  <c r="C1288" i="16"/>
  <c r="C1289" i="16"/>
  <c r="C1271" i="16"/>
  <c r="C1257" i="16"/>
  <c r="C1258" i="16"/>
  <c r="C1259" i="16"/>
  <c r="C1260" i="16"/>
  <c r="C1261" i="16"/>
  <c r="C1262" i="16"/>
  <c r="C1263" i="16"/>
  <c r="C1264" i="16"/>
  <c r="C1265" i="16"/>
  <c r="C1266" i="16"/>
  <c r="C1267" i="16"/>
  <c r="C1268" i="16"/>
  <c r="C1270" i="16"/>
  <c r="C1256" i="16"/>
  <c r="C1238" i="16"/>
  <c r="C1239" i="16"/>
  <c r="C1240" i="16"/>
  <c r="C1241" i="16"/>
  <c r="C1242" i="16"/>
  <c r="C1243" i="16"/>
  <c r="C1244" i="16"/>
  <c r="C1245" i="16"/>
  <c r="C1246" i="16"/>
  <c r="C1247" i="16"/>
  <c r="C1248" i="16"/>
  <c r="C1249" i="16"/>
  <c r="C1250" i="16"/>
  <c r="C1251" i="16"/>
  <c r="C1252" i="16"/>
  <c r="C1253" i="16"/>
  <c r="C1254" i="16"/>
  <c r="C1255" i="16"/>
  <c r="C1237" i="16"/>
  <c r="C1223" i="16"/>
  <c r="C1224" i="16"/>
  <c r="C1225" i="16"/>
  <c r="C1226" i="16"/>
  <c r="C1227" i="16"/>
  <c r="C1228" i="16"/>
  <c r="C1229" i="16"/>
  <c r="C1230" i="16"/>
  <c r="C1231" i="16"/>
  <c r="C1232" i="16"/>
  <c r="C1233" i="16"/>
  <c r="C1234" i="16"/>
  <c r="C1236" i="16"/>
  <c r="C1222" i="16"/>
  <c r="C1204" i="16"/>
  <c r="C1205" i="16"/>
  <c r="C1206" i="16"/>
  <c r="C1207" i="16"/>
  <c r="C1208" i="16"/>
  <c r="C1209" i="16"/>
  <c r="C1210" i="16"/>
  <c r="C1211" i="16"/>
  <c r="C1212" i="16"/>
  <c r="C1213" i="16"/>
  <c r="C1214" i="16"/>
  <c r="C1215" i="16"/>
  <c r="C1216" i="16"/>
  <c r="C1217" i="16"/>
  <c r="C1218" i="16"/>
  <c r="C1219" i="16"/>
  <c r="C1220" i="16"/>
  <c r="C1221" i="16"/>
  <c r="C1203" i="16"/>
  <c r="C1189" i="16"/>
  <c r="C1190" i="16"/>
  <c r="C1191" i="16"/>
  <c r="C1192" i="16"/>
  <c r="C1193" i="16"/>
  <c r="C1194" i="16"/>
  <c r="C1195" i="16"/>
  <c r="C1196" i="16"/>
  <c r="C1197" i="16"/>
  <c r="C1198" i="16"/>
  <c r="C1199" i="16"/>
  <c r="C1200" i="16"/>
  <c r="C1202" i="16"/>
  <c r="C1188" i="16"/>
  <c r="C1170" i="16"/>
  <c r="C1171" i="16"/>
  <c r="C1172" i="16"/>
  <c r="C1173" i="16"/>
  <c r="C1174" i="16"/>
  <c r="C1175" i="16"/>
  <c r="C1176" i="16"/>
  <c r="C1177" i="16"/>
  <c r="C1178" i="16"/>
  <c r="C1179" i="16"/>
  <c r="C1180" i="16"/>
  <c r="C1181" i="16"/>
  <c r="C1182" i="16"/>
  <c r="C1183" i="16"/>
  <c r="C1184" i="16"/>
  <c r="C1185" i="16"/>
  <c r="C1186" i="16"/>
  <c r="C1187" i="16"/>
  <c r="C1169" i="16"/>
  <c r="C1155" i="16"/>
  <c r="C1156" i="16"/>
  <c r="C1157" i="16"/>
  <c r="C1158" i="16"/>
  <c r="C1159" i="16"/>
  <c r="C1160" i="16"/>
  <c r="C1161" i="16"/>
  <c r="C1162" i="16"/>
  <c r="C1163" i="16"/>
  <c r="C1164" i="16"/>
  <c r="C1165" i="16"/>
  <c r="C1166" i="16"/>
  <c r="C1168" i="16"/>
  <c r="C1154" i="16"/>
  <c r="C1136" i="16"/>
  <c r="C1137" i="16"/>
  <c r="C1138" i="16"/>
  <c r="C1139" i="16"/>
  <c r="C1140" i="16"/>
  <c r="C1141" i="16"/>
  <c r="C1142" i="16"/>
  <c r="C1143" i="16"/>
  <c r="C1144" i="16"/>
  <c r="C1145" i="16"/>
  <c r="C1146" i="16"/>
  <c r="C1147" i="16"/>
  <c r="C1148" i="16"/>
  <c r="C1149" i="16"/>
  <c r="C1150" i="16"/>
  <c r="C1151" i="16"/>
  <c r="C1152" i="16"/>
  <c r="C1153" i="16"/>
  <c r="C1135" i="16"/>
  <c r="C1121" i="16"/>
  <c r="C1122" i="16"/>
  <c r="C1123" i="16"/>
  <c r="C1124" i="16"/>
  <c r="C1125" i="16"/>
  <c r="C1126" i="16"/>
  <c r="C1127" i="16"/>
  <c r="C1128" i="16"/>
  <c r="C1129" i="16"/>
  <c r="C1130" i="16"/>
  <c r="C1131" i="16"/>
  <c r="C1132" i="16"/>
  <c r="C1134" i="16"/>
  <c r="C1120" i="16"/>
  <c r="C1102" i="16"/>
  <c r="C1103" i="16"/>
  <c r="C1104" i="16"/>
  <c r="C1105" i="16"/>
  <c r="C1106" i="16"/>
  <c r="C1107" i="16"/>
  <c r="C1108" i="16"/>
  <c r="C1109" i="16"/>
  <c r="C1110" i="16"/>
  <c r="C1111" i="16"/>
  <c r="C1112" i="16"/>
  <c r="C1113" i="16"/>
  <c r="C1114" i="16"/>
  <c r="C1115" i="16"/>
  <c r="C1116" i="16"/>
  <c r="C1117" i="16"/>
  <c r="C1118" i="16"/>
  <c r="C1119" i="16"/>
  <c r="C1101" i="16"/>
  <c r="C1087" i="16"/>
  <c r="C1088" i="16"/>
  <c r="C1089" i="16"/>
  <c r="C1090" i="16"/>
  <c r="C1091" i="16"/>
  <c r="C1092" i="16"/>
  <c r="C1093" i="16"/>
  <c r="C1094" i="16"/>
  <c r="C1095" i="16"/>
  <c r="C1096" i="16"/>
  <c r="C1097" i="16"/>
  <c r="C1098" i="16"/>
  <c r="C1100" i="16"/>
  <c r="C1086" i="16"/>
  <c r="C1068" i="16"/>
  <c r="C1069" i="16"/>
  <c r="C1070" i="16"/>
  <c r="C1071" i="16"/>
  <c r="C1072" i="16"/>
  <c r="C1073" i="16"/>
  <c r="C1074" i="16"/>
  <c r="C1075" i="16"/>
  <c r="C1076" i="16"/>
  <c r="C1077" i="16"/>
  <c r="C1078" i="16"/>
  <c r="C1079" i="16"/>
  <c r="C1080" i="16"/>
  <c r="C1081" i="16"/>
  <c r="C1082" i="16"/>
  <c r="C1083" i="16"/>
  <c r="C1084" i="16"/>
  <c r="C1085" i="16"/>
  <c r="C1067" i="16"/>
  <c r="C1066" i="16"/>
  <c r="C1052" i="16"/>
  <c r="C1053" i="16"/>
  <c r="C1054" i="16"/>
  <c r="C1055" i="16"/>
  <c r="C1056" i="16"/>
  <c r="C1057" i="16"/>
  <c r="C1058" i="16"/>
  <c r="C1059" i="16"/>
  <c r="C1060" i="16"/>
  <c r="C1061" i="16"/>
  <c r="C1062" i="16"/>
  <c r="C1063" i="16"/>
  <c r="C1065" i="16"/>
  <c r="C1051" i="16"/>
  <c r="C1033" i="16"/>
  <c r="C1034" i="16"/>
  <c r="C1035" i="16"/>
  <c r="C1036" i="16"/>
  <c r="C1037" i="16"/>
  <c r="C1038" i="16"/>
  <c r="C1039" i="16"/>
  <c r="C1040" i="16"/>
  <c r="C1041" i="16"/>
  <c r="C1042" i="16"/>
  <c r="C1043" i="16"/>
  <c r="C1044" i="16"/>
  <c r="C1045" i="16"/>
  <c r="C1046" i="16"/>
  <c r="C1047" i="16"/>
  <c r="C1048" i="16"/>
  <c r="C1049" i="16"/>
  <c r="C1050" i="16"/>
  <c r="C1032" i="16"/>
  <c r="C1018" i="16"/>
  <c r="C1019" i="16"/>
  <c r="C1020" i="16"/>
  <c r="C1021" i="16"/>
  <c r="C1022" i="16"/>
  <c r="C1023" i="16"/>
  <c r="C1024" i="16"/>
  <c r="C1025" i="16"/>
  <c r="C1026" i="16"/>
  <c r="C1027" i="16"/>
  <c r="C1028" i="16"/>
  <c r="C1029" i="16"/>
  <c r="C1031" i="16"/>
  <c r="C1017" i="16"/>
  <c r="C999" i="16"/>
  <c r="C1000" i="16"/>
  <c r="C1001" i="16"/>
  <c r="C1002" i="16"/>
  <c r="C1003" i="16"/>
  <c r="C1004" i="16"/>
  <c r="C1005" i="16"/>
  <c r="C1006" i="16"/>
  <c r="C1007" i="16"/>
  <c r="C1008" i="16"/>
  <c r="C1009" i="16"/>
  <c r="C1010" i="16"/>
  <c r="C1011" i="16"/>
  <c r="C1012" i="16"/>
  <c r="C1013" i="16"/>
  <c r="C1014" i="16"/>
  <c r="C1015" i="16"/>
  <c r="C1016" i="16"/>
  <c r="C998" i="16"/>
  <c r="C984" i="16"/>
  <c r="C985" i="16"/>
  <c r="C986" i="16"/>
  <c r="C987" i="16"/>
  <c r="C988" i="16"/>
  <c r="C989" i="16"/>
  <c r="C990" i="16"/>
  <c r="C991" i="16"/>
  <c r="C992" i="16"/>
  <c r="C993" i="16"/>
  <c r="C994" i="16"/>
  <c r="C995" i="16"/>
  <c r="C997" i="16"/>
  <c r="C983" i="16"/>
  <c r="C965" i="16"/>
  <c r="C966" i="16"/>
  <c r="C967" i="16"/>
  <c r="C968" i="16"/>
  <c r="C969" i="16"/>
  <c r="C970" i="16"/>
  <c r="C971" i="16"/>
  <c r="C972" i="16"/>
  <c r="C973" i="16"/>
  <c r="C974" i="16"/>
  <c r="C975" i="16"/>
  <c r="C976" i="16"/>
  <c r="C977" i="16"/>
  <c r="C978" i="16"/>
  <c r="C979" i="16"/>
  <c r="C980" i="16"/>
  <c r="C981" i="16"/>
  <c r="C982" i="16"/>
  <c r="C964" i="16"/>
  <c r="C950" i="16"/>
  <c r="C951" i="16"/>
  <c r="C952" i="16"/>
  <c r="C953" i="16"/>
  <c r="C954" i="16"/>
  <c r="C955" i="16"/>
  <c r="C956" i="16"/>
  <c r="C957" i="16"/>
  <c r="C958" i="16"/>
  <c r="C959" i="16"/>
  <c r="C960" i="16"/>
  <c r="C961" i="16"/>
  <c r="C963" i="16"/>
  <c r="C949" i="16"/>
  <c r="C931" i="16"/>
  <c r="C932" i="16"/>
  <c r="C933" i="16"/>
  <c r="C934" i="16"/>
  <c r="C935" i="16"/>
  <c r="C936" i="16"/>
  <c r="C937" i="16"/>
  <c r="C938" i="16"/>
  <c r="C939" i="16"/>
  <c r="C940" i="16"/>
  <c r="C941" i="16"/>
  <c r="C942" i="16"/>
  <c r="C943" i="16"/>
  <c r="C944" i="16"/>
  <c r="C945" i="16"/>
  <c r="C946" i="16"/>
  <c r="C947" i="16"/>
  <c r="C948" i="16"/>
  <c r="C930" i="16"/>
  <c r="C916" i="16"/>
  <c r="C917" i="16"/>
  <c r="C918" i="16"/>
  <c r="C919" i="16"/>
  <c r="C920" i="16"/>
  <c r="C921" i="16"/>
  <c r="C922" i="16"/>
  <c r="C923" i="16"/>
  <c r="C924" i="16"/>
  <c r="C925" i="16"/>
  <c r="C926" i="16"/>
  <c r="C927" i="16"/>
  <c r="C929" i="16"/>
  <c r="C915" i="16"/>
  <c r="C897" i="16"/>
  <c r="C898" i="16"/>
  <c r="C899" i="16"/>
  <c r="C900" i="16"/>
  <c r="C901" i="16"/>
  <c r="C902" i="16"/>
  <c r="C903" i="16"/>
  <c r="C904" i="16"/>
  <c r="C905" i="16"/>
  <c r="C906" i="16"/>
  <c r="C907" i="16"/>
  <c r="C908" i="16"/>
  <c r="C909" i="16"/>
  <c r="C910" i="16"/>
  <c r="C911" i="16"/>
  <c r="C912" i="16"/>
  <c r="C913" i="16"/>
  <c r="C914" i="16"/>
  <c r="C896" i="16"/>
  <c r="C882" i="16"/>
  <c r="C883" i="16"/>
  <c r="C884" i="16"/>
  <c r="C885" i="16"/>
  <c r="C886" i="16"/>
  <c r="C887" i="16"/>
  <c r="C888" i="16"/>
  <c r="C889" i="16"/>
  <c r="C890" i="16"/>
  <c r="C891" i="16"/>
  <c r="C892" i="16"/>
  <c r="C893" i="16"/>
  <c r="C895" i="16"/>
  <c r="C881" i="16"/>
  <c r="C863" i="16"/>
  <c r="C864" i="16"/>
  <c r="C865" i="16"/>
  <c r="C866" i="16"/>
  <c r="C867" i="16"/>
  <c r="C868" i="16"/>
  <c r="C869" i="16"/>
  <c r="C870" i="16"/>
  <c r="C871" i="16"/>
  <c r="C872" i="16"/>
  <c r="C873" i="16"/>
  <c r="C874" i="16"/>
  <c r="C875" i="16"/>
  <c r="C876" i="16"/>
  <c r="C877" i="16"/>
  <c r="C878" i="16"/>
  <c r="C879" i="16"/>
  <c r="C880" i="16"/>
  <c r="C862" i="16"/>
  <c r="C848" i="16"/>
  <c r="C849" i="16"/>
  <c r="C850" i="16"/>
  <c r="C851" i="16"/>
  <c r="C852" i="16"/>
  <c r="C853" i="16"/>
  <c r="C854" i="16"/>
  <c r="C855" i="16"/>
  <c r="C856" i="16"/>
  <c r="C857" i="16"/>
  <c r="C858" i="16"/>
  <c r="C859" i="16"/>
  <c r="C861" i="16"/>
  <c r="C847" i="16"/>
  <c r="C829" i="16"/>
  <c r="C830" i="16"/>
  <c r="C831" i="16"/>
  <c r="C832" i="16"/>
  <c r="C833" i="16"/>
  <c r="C834" i="16"/>
  <c r="C835" i="16"/>
  <c r="C836" i="16"/>
  <c r="C837" i="16"/>
  <c r="C838" i="16"/>
  <c r="C839" i="16"/>
  <c r="C840" i="16"/>
  <c r="C841" i="16"/>
  <c r="C842" i="16"/>
  <c r="C843" i="16"/>
  <c r="C844" i="16"/>
  <c r="C845" i="16"/>
  <c r="C846" i="16"/>
  <c r="C828" i="16"/>
  <c r="C814" i="16"/>
  <c r="C815" i="16"/>
  <c r="C816" i="16"/>
  <c r="C817" i="16"/>
  <c r="C818" i="16"/>
  <c r="C819" i="16"/>
  <c r="C820" i="16"/>
  <c r="C821" i="16"/>
  <c r="C822" i="16"/>
  <c r="C823" i="16"/>
  <c r="C824" i="16"/>
  <c r="C825" i="16"/>
  <c r="C827" i="16"/>
  <c r="C813" i="16"/>
  <c r="C795" i="16"/>
  <c r="C796" i="16"/>
  <c r="C797" i="16"/>
  <c r="C798" i="16"/>
  <c r="C799" i="16"/>
  <c r="C800" i="16"/>
  <c r="C801" i="16"/>
  <c r="C802" i="16"/>
  <c r="C803" i="16"/>
  <c r="C804" i="16"/>
  <c r="C805" i="16"/>
  <c r="C806" i="16"/>
  <c r="C807" i="16"/>
  <c r="C808" i="16"/>
  <c r="C809" i="16"/>
  <c r="C810" i="16"/>
  <c r="C811" i="16"/>
  <c r="C812" i="16"/>
  <c r="C794" i="16"/>
  <c r="C780" i="16"/>
  <c r="C781" i="16"/>
  <c r="C782" i="16"/>
  <c r="C783" i="16"/>
  <c r="C784" i="16"/>
  <c r="C785" i="16"/>
  <c r="C786" i="16"/>
  <c r="C787" i="16"/>
  <c r="C788" i="16"/>
  <c r="C789" i="16"/>
  <c r="C790" i="16"/>
  <c r="C791" i="16"/>
  <c r="C793" i="16"/>
  <c r="C779" i="16"/>
  <c r="C761" i="16"/>
  <c r="C762" i="16"/>
  <c r="C763" i="16"/>
  <c r="C764" i="16"/>
  <c r="C765" i="16"/>
  <c r="C766" i="16"/>
  <c r="C767" i="16"/>
  <c r="C768" i="16"/>
  <c r="C769" i="16"/>
  <c r="C770" i="16"/>
  <c r="C771" i="16"/>
  <c r="C772" i="16"/>
  <c r="C773" i="16"/>
  <c r="C774" i="16"/>
  <c r="C775" i="16"/>
  <c r="C776" i="16"/>
  <c r="C777" i="16"/>
  <c r="C778" i="16"/>
  <c r="C760" i="16"/>
  <c r="C746" i="16"/>
  <c r="C747" i="16"/>
  <c r="C748" i="16"/>
  <c r="C749" i="16"/>
  <c r="C750" i="16"/>
  <c r="C751" i="16"/>
  <c r="C752" i="16"/>
  <c r="C753" i="16"/>
  <c r="C754" i="16"/>
  <c r="C755" i="16"/>
  <c r="C756" i="16"/>
  <c r="C757" i="16"/>
  <c r="C759" i="16"/>
  <c r="C745" i="16"/>
  <c r="C727" i="16"/>
  <c r="C728" i="16"/>
  <c r="C729" i="16"/>
  <c r="C730" i="16"/>
  <c r="C731" i="16"/>
  <c r="C732" i="16"/>
  <c r="C733" i="16"/>
  <c r="C734" i="16"/>
  <c r="C735" i="16"/>
  <c r="C736" i="16"/>
  <c r="C737" i="16"/>
  <c r="C738" i="16"/>
  <c r="C739" i="16"/>
  <c r="C740" i="16"/>
  <c r="C741" i="16"/>
  <c r="C742" i="16"/>
  <c r="C743" i="16"/>
  <c r="C744" i="16"/>
  <c r="C726" i="16"/>
  <c r="C712" i="16"/>
  <c r="C713" i="16"/>
  <c r="C714" i="16"/>
  <c r="C715" i="16"/>
  <c r="C716" i="16"/>
  <c r="C717" i="16"/>
  <c r="C718" i="16"/>
  <c r="C719" i="16"/>
  <c r="C720" i="16"/>
  <c r="C721" i="16"/>
  <c r="C722" i="16"/>
  <c r="C723" i="16"/>
  <c r="C725" i="16"/>
  <c r="C711" i="16"/>
  <c r="C678" i="16"/>
  <c r="C679" i="16"/>
  <c r="C680" i="16"/>
  <c r="C681" i="16"/>
  <c r="C682" i="16"/>
  <c r="C683" i="16"/>
  <c r="C684" i="16"/>
  <c r="C685" i="16"/>
  <c r="C686" i="16"/>
  <c r="C687" i="16"/>
  <c r="C688" i="16"/>
  <c r="C689" i="16"/>
  <c r="C691" i="16"/>
  <c r="C677" i="16"/>
  <c r="C659" i="16"/>
  <c r="C660" i="16"/>
  <c r="C661" i="16"/>
  <c r="C662" i="16"/>
  <c r="C663" i="16"/>
  <c r="C664" i="16"/>
  <c r="C665" i="16"/>
  <c r="C666" i="16"/>
  <c r="C667" i="16"/>
  <c r="C668" i="16"/>
  <c r="C669" i="16"/>
  <c r="C670" i="16"/>
  <c r="C671" i="16"/>
  <c r="C672" i="16"/>
  <c r="C673" i="16"/>
  <c r="C674" i="16"/>
  <c r="C675" i="16"/>
  <c r="C676" i="16"/>
  <c r="C658" i="16"/>
  <c r="C644" i="16"/>
  <c r="C645" i="16"/>
  <c r="C646" i="16"/>
  <c r="C647" i="16"/>
  <c r="C648" i="16"/>
  <c r="C649" i="16"/>
  <c r="C650" i="16"/>
  <c r="C651" i="16"/>
  <c r="C652" i="16"/>
  <c r="C653" i="16"/>
  <c r="C654" i="16"/>
  <c r="C655" i="16"/>
  <c r="C657" i="16"/>
  <c r="C643" i="16"/>
  <c r="C625" i="16"/>
  <c r="C626" i="16"/>
  <c r="C627" i="16"/>
  <c r="C628" i="16"/>
  <c r="C629" i="16"/>
  <c r="C630" i="16"/>
  <c r="C631" i="16"/>
  <c r="C632" i="16"/>
  <c r="C633" i="16"/>
  <c r="C634" i="16"/>
  <c r="C635" i="16"/>
  <c r="C636" i="16"/>
  <c r="C637" i="16"/>
  <c r="C638" i="16"/>
  <c r="C639" i="16"/>
  <c r="C640" i="16"/>
  <c r="C641" i="16"/>
  <c r="C642" i="16"/>
  <c r="C624" i="16"/>
  <c r="C610" i="16"/>
  <c r="C611" i="16"/>
  <c r="C612" i="16"/>
  <c r="C613" i="16"/>
  <c r="C614" i="16"/>
  <c r="C615" i="16"/>
  <c r="C616" i="16"/>
  <c r="C617" i="16"/>
  <c r="C618" i="16"/>
  <c r="C619" i="16"/>
  <c r="C620" i="16"/>
  <c r="C621" i="16"/>
  <c r="C623" i="16"/>
  <c r="C609" i="16"/>
  <c r="C591" i="16"/>
  <c r="C592" i="16"/>
  <c r="C593" i="16"/>
  <c r="C594" i="16"/>
  <c r="C595" i="16"/>
  <c r="C596" i="16"/>
  <c r="C597" i="16"/>
  <c r="C598" i="16"/>
  <c r="C599" i="16"/>
  <c r="C600" i="16"/>
  <c r="C601" i="16"/>
  <c r="C602" i="16"/>
  <c r="C603" i="16"/>
  <c r="C604" i="16"/>
  <c r="C605" i="16"/>
  <c r="C606" i="16"/>
  <c r="C607" i="16"/>
  <c r="C608" i="16"/>
  <c r="C590" i="16"/>
  <c r="C100" i="16"/>
  <c r="C101" i="16"/>
  <c r="C102" i="16"/>
  <c r="C103" i="16"/>
  <c r="C104" i="16"/>
  <c r="C105" i="16"/>
  <c r="C106" i="16"/>
  <c r="C107" i="16"/>
  <c r="C108" i="16"/>
  <c r="C109" i="16"/>
  <c r="C110" i="16"/>
  <c r="C111" i="16"/>
  <c r="C112" i="16"/>
  <c r="C99" i="16"/>
  <c r="C86" i="16"/>
  <c r="C87" i="16"/>
  <c r="C88" i="16"/>
  <c r="C89" i="16"/>
  <c r="C90" i="16"/>
  <c r="C91" i="16"/>
  <c r="C92" i="16"/>
  <c r="C93" i="16"/>
  <c r="C94" i="16"/>
  <c r="C95" i="16"/>
  <c r="C96" i="16"/>
  <c r="C97" i="16"/>
  <c r="C98" i="16"/>
  <c r="C85" i="16"/>
  <c r="C72" i="16"/>
  <c r="C73" i="16"/>
  <c r="C74" i="16"/>
  <c r="C75" i="16"/>
  <c r="C76" i="16"/>
  <c r="C77" i="16"/>
  <c r="C78" i="16"/>
  <c r="C79" i="16"/>
  <c r="C80" i="16"/>
  <c r="C81" i="16"/>
  <c r="C82" i="16"/>
  <c r="C83" i="16"/>
  <c r="C84" i="16"/>
  <c r="C71" i="16"/>
  <c r="C58" i="16"/>
  <c r="C59" i="16"/>
  <c r="C60" i="16"/>
  <c r="C61" i="16"/>
  <c r="C62" i="16"/>
  <c r="C63" i="16"/>
  <c r="C64" i="16"/>
  <c r="C65" i="16"/>
  <c r="C66" i="16"/>
  <c r="C67" i="16"/>
  <c r="C68" i="16"/>
  <c r="C69" i="16"/>
  <c r="C70" i="16"/>
  <c r="C57" i="16"/>
  <c r="C44" i="16"/>
  <c r="C45" i="16"/>
  <c r="C46" i="16"/>
  <c r="C47" i="16"/>
  <c r="C48" i="16"/>
  <c r="C49" i="16"/>
  <c r="C50" i="16"/>
  <c r="C51" i="16"/>
  <c r="C52" i="16"/>
  <c r="C53" i="16"/>
  <c r="C54" i="16"/>
  <c r="C55" i="16"/>
  <c r="C56" i="16"/>
  <c r="C43" i="16"/>
  <c r="C30" i="16"/>
  <c r="C31" i="16"/>
  <c r="C32" i="16"/>
  <c r="C33" i="16"/>
  <c r="C34" i="16"/>
  <c r="C35" i="16"/>
  <c r="C36" i="16"/>
  <c r="C37" i="16"/>
  <c r="C38" i="16"/>
  <c r="C39" i="16"/>
  <c r="C40" i="16"/>
  <c r="C41" i="16"/>
  <c r="C42" i="16"/>
  <c r="C29" i="16"/>
  <c r="C16" i="16"/>
  <c r="C17" i="16"/>
  <c r="C18" i="16"/>
  <c r="C19" i="16"/>
  <c r="C20" i="16"/>
  <c r="C21" i="16"/>
  <c r="C22" i="16"/>
  <c r="C23" i="16"/>
  <c r="C24" i="16"/>
  <c r="C25" i="16"/>
  <c r="C26" i="16"/>
  <c r="C27" i="16"/>
  <c r="C28" i="16"/>
  <c r="C15" i="16"/>
  <c r="C14" i="16"/>
  <c r="C13" i="16"/>
  <c r="C12" i="16"/>
  <c r="C5" i="16"/>
  <c r="C6" i="16"/>
  <c r="C7" i="16"/>
  <c r="C8" i="16"/>
  <c r="C9" i="16"/>
  <c r="C10" i="16"/>
  <c r="C11" i="16"/>
  <c r="C4" i="16"/>
  <c r="L22" i="4"/>
  <c r="C1659" i="16" s="1"/>
  <c r="E7" i="4"/>
  <c r="C133" i="16" s="1"/>
  <c r="F7" i="4"/>
  <c r="C167" i="16" s="1"/>
  <c r="G7" i="4"/>
  <c r="C201" i="16" s="1"/>
  <c r="H7" i="4"/>
  <c r="C235" i="16" s="1"/>
  <c r="I7" i="4"/>
  <c r="C269" i="16" s="1"/>
  <c r="J7" i="4"/>
  <c r="C303" i="16" s="1"/>
  <c r="K7" i="4"/>
  <c r="C337" i="16" s="1"/>
  <c r="L7" i="4"/>
  <c r="C371" i="16" s="1"/>
  <c r="M7" i="4"/>
  <c r="C405" i="16" s="1"/>
  <c r="N7" i="4"/>
  <c r="C439" i="16" s="1"/>
  <c r="O7" i="4"/>
  <c r="C473" i="16" s="1"/>
  <c r="P7" i="4"/>
  <c r="C507" i="16" s="1"/>
  <c r="Q7" i="4"/>
  <c r="C541" i="16" s="1"/>
  <c r="R7" i="4"/>
  <c r="C575" i="16" s="1"/>
  <c r="E8" i="4"/>
  <c r="C134" i="16" s="1"/>
  <c r="F8" i="4"/>
  <c r="C168" i="16" s="1"/>
  <c r="G8" i="4"/>
  <c r="C202" i="16" s="1"/>
  <c r="H8" i="4"/>
  <c r="C236" i="16" s="1"/>
  <c r="I8" i="4"/>
  <c r="C270" i="16" s="1"/>
  <c r="J8" i="4"/>
  <c r="C304" i="16" s="1"/>
  <c r="K8" i="4"/>
  <c r="C338" i="16" s="1"/>
  <c r="L8" i="4"/>
  <c r="C372" i="16" s="1"/>
  <c r="M8" i="4"/>
  <c r="C406" i="16" s="1"/>
  <c r="N8" i="4"/>
  <c r="C440" i="16" s="1"/>
  <c r="O8" i="4"/>
  <c r="C474" i="16" s="1"/>
  <c r="P8" i="4"/>
  <c r="C508" i="16" s="1"/>
  <c r="Q8" i="4"/>
  <c r="C542" i="16" s="1"/>
  <c r="R8" i="4"/>
  <c r="C576" i="16" s="1"/>
  <c r="E9" i="4"/>
  <c r="C135" i="16" s="1"/>
  <c r="F9" i="4"/>
  <c r="C169" i="16" s="1"/>
  <c r="G9" i="4"/>
  <c r="C203" i="16" s="1"/>
  <c r="H9" i="4"/>
  <c r="C237" i="16" s="1"/>
  <c r="I9" i="4"/>
  <c r="C271" i="16" s="1"/>
  <c r="J9" i="4"/>
  <c r="C305" i="16" s="1"/>
  <c r="K9" i="4"/>
  <c r="C339" i="16" s="1"/>
  <c r="L9" i="4"/>
  <c r="C373" i="16" s="1"/>
  <c r="M9" i="4"/>
  <c r="C407" i="16" s="1"/>
  <c r="N9" i="4"/>
  <c r="C441" i="16" s="1"/>
  <c r="O9" i="4"/>
  <c r="C475" i="16" s="1"/>
  <c r="P9" i="4"/>
  <c r="C509" i="16" s="1"/>
  <c r="Q9" i="4"/>
  <c r="C543" i="16" s="1"/>
  <c r="R9" i="4"/>
  <c r="C577" i="16" s="1"/>
  <c r="E10" i="4"/>
  <c r="C136" i="16" s="1"/>
  <c r="F10" i="4"/>
  <c r="C170" i="16" s="1"/>
  <c r="G10" i="4"/>
  <c r="C204" i="16" s="1"/>
  <c r="H10" i="4"/>
  <c r="C238" i="16"/>
  <c r="I10" i="4"/>
  <c r="C272" i="16" s="1"/>
  <c r="J10" i="4"/>
  <c r="C306" i="16" s="1"/>
  <c r="K10" i="4"/>
  <c r="C340" i="16"/>
  <c r="L10" i="4"/>
  <c r="C374" i="16" s="1"/>
  <c r="M10" i="4"/>
  <c r="C408" i="16" s="1"/>
  <c r="N10" i="4"/>
  <c r="C442" i="16" s="1"/>
  <c r="O10" i="4"/>
  <c r="C476" i="16" s="1"/>
  <c r="P10" i="4"/>
  <c r="C510" i="16" s="1"/>
  <c r="Q10" i="4"/>
  <c r="C544" i="16" s="1"/>
  <c r="R10" i="4"/>
  <c r="C578" i="16" s="1"/>
  <c r="E11" i="4"/>
  <c r="C137" i="16" s="1"/>
  <c r="F11" i="4"/>
  <c r="C171" i="16"/>
  <c r="G11" i="4"/>
  <c r="C205" i="16" s="1"/>
  <c r="H11" i="4"/>
  <c r="C239" i="16" s="1"/>
  <c r="I11" i="4"/>
  <c r="C273" i="16" s="1"/>
  <c r="J11" i="4"/>
  <c r="C307" i="16" s="1"/>
  <c r="K11" i="4"/>
  <c r="C341" i="16" s="1"/>
  <c r="L11" i="4"/>
  <c r="C375" i="16" s="1"/>
  <c r="M11" i="4"/>
  <c r="C409" i="16" s="1"/>
  <c r="N11" i="4"/>
  <c r="C443" i="16" s="1"/>
  <c r="O11" i="4"/>
  <c r="C477" i="16" s="1"/>
  <c r="P11" i="4"/>
  <c r="C511" i="16" s="1"/>
  <c r="Q11" i="4"/>
  <c r="C545" i="16" s="1"/>
  <c r="R11" i="4"/>
  <c r="C579" i="16" s="1"/>
  <c r="E12" i="4"/>
  <c r="C138" i="16" s="1"/>
  <c r="F12" i="4"/>
  <c r="C172" i="16" s="1"/>
  <c r="G12" i="4"/>
  <c r="C206" i="16" s="1"/>
  <c r="H12" i="4"/>
  <c r="C240" i="16" s="1"/>
  <c r="I12" i="4"/>
  <c r="C274" i="16" s="1"/>
  <c r="J12" i="4"/>
  <c r="C308" i="16" s="1"/>
  <c r="K12" i="4"/>
  <c r="C342" i="16" s="1"/>
  <c r="L12" i="4"/>
  <c r="C376" i="16" s="1"/>
  <c r="M12" i="4"/>
  <c r="C410" i="16" s="1"/>
  <c r="N12" i="4"/>
  <c r="C444" i="16" s="1"/>
  <c r="O12" i="4"/>
  <c r="C478" i="16" s="1"/>
  <c r="P12" i="4"/>
  <c r="C512" i="16" s="1"/>
  <c r="Q12" i="4"/>
  <c r="C546" i="16" s="1"/>
  <c r="R12" i="4"/>
  <c r="C580" i="16" s="1"/>
  <c r="E13" i="4"/>
  <c r="C139" i="16" s="1"/>
  <c r="F13" i="4"/>
  <c r="C173" i="16" s="1"/>
  <c r="G13" i="4"/>
  <c r="C207" i="16" s="1"/>
  <c r="H13" i="4"/>
  <c r="C241" i="16" s="1"/>
  <c r="I13" i="4"/>
  <c r="C275" i="16" s="1"/>
  <c r="J13" i="4"/>
  <c r="C309" i="16" s="1"/>
  <c r="K13" i="4"/>
  <c r="C343" i="16" s="1"/>
  <c r="L13" i="4"/>
  <c r="C377" i="16" s="1"/>
  <c r="M13" i="4"/>
  <c r="C411" i="16" s="1"/>
  <c r="N13" i="4"/>
  <c r="C445" i="16" s="1"/>
  <c r="O13" i="4"/>
  <c r="C479" i="16" s="1"/>
  <c r="P13" i="4"/>
  <c r="C513" i="16" s="1"/>
  <c r="Q13" i="4"/>
  <c r="C547" i="16" s="1"/>
  <c r="R13" i="4"/>
  <c r="C581" i="16" s="1"/>
  <c r="E14" i="4"/>
  <c r="C140" i="16" s="1"/>
  <c r="F14" i="4"/>
  <c r="C174" i="16" s="1"/>
  <c r="G14" i="4"/>
  <c r="C208" i="16" s="1"/>
  <c r="H14" i="4"/>
  <c r="C242" i="16" s="1"/>
  <c r="I14" i="4"/>
  <c r="C276" i="16" s="1"/>
  <c r="J14" i="4"/>
  <c r="C310" i="16" s="1"/>
  <c r="K14" i="4"/>
  <c r="C344" i="16" s="1"/>
  <c r="L14" i="4"/>
  <c r="C378" i="16" s="1"/>
  <c r="M14" i="4"/>
  <c r="C412" i="16" s="1"/>
  <c r="N14" i="4"/>
  <c r="C446" i="16" s="1"/>
  <c r="O14" i="4"/>
  <c r="C480" i="16" s="1"/>
  <c r="P14" i="4"/>
  <c r="C514" i="16" s="1"/>
  <c r="Q14" i="4"/>
  <c r="C548" i="16" s="1"/>
  <c r="R14" i="4"/>
  <c r="C582" i="16" s="1"/>
  <c r="E15" i="4"/>
  <c r="C141" i="16" s="1"/>
  <c r="F15" i="4"/>
  <c r="C175" i="16" s="1"/>
  <c r="G15" i="4"/>
  <c r="C209" i="16" s="1"/>
  <c r="H15" i="4"/>
  <c r="C243" i="16" s="1"/>
  <c r="I15" i="4"/>
  <c r="C277" i="16" s="1"/>
  <c r="J15" i="4"/>
  <c r="C311" i="16" s="1"/>
  <c r="K15" i="4"/>
  <c r="C345" i="16" s="1"/>
  <c r="L15" i="4"/>
  <c r="C379" i="16" s="1"/>
  <c r="M15" i="4"/>
  <c r="C413" i="16" s="1"/>
  <c r="N15" i="4"/>
  <c r="C447" i="16" s="1"/>
  <c r="O15" i="4"/>
  <c r="C481" i="16" s="1"/>
  <c r="P15" i="4"/>
  <c r="C515" i="16" s="1"/>
  <c r="Q15" i="4"/>
  <c r="C549" i="16" s="1"/>
  <c r="R15" i="4"/>
  <c r="C583" i="16" s="1"/>
  <c r="E16" i="4"/>
  <c r="C142" i="16" s="1"/>
  <c r="F16" i="4"/>
  <c r="C176" i="16" s="1"/>
  <c r="G16" i="4"/>
  <c r="C210" i="16" s="1"/>
  <c r="H16" i="4"/>
  <c r="C244" i="16" s="1"/>
  <c r="I16" i="4"/>
  <c r="C278" i="16" s="1"/>
  <c r="J16" i="4"/>
  <c r="C312" i="16" s="1"/>
  <c r="K16" i="4"/>
  <c r="C346" i="16" s="1"/>
  <c r="L16" i="4"/>
  <c r="C380" i="16" s="1"/>
  <c r="M16" i="4"/>
  <c r="C414" i="16" s="1"/>
  <c r="N16" i="4"/>
  <c r="C448" i="16" s="1"/>
  <c r="O16" i="4"/>
  <c r="C482" i="16" s="1"/>
  <c r="P16" i="4"/>
  <c r="C516" i="16" s="1"/>
  <c r="Q16" i="4"/>
  <c r="C550" i="16" s="1"/>
  <c r="R16" i="4"/>
  <c r="C584" i="16" s="1"/>
  <c r="E17" i="4"/>
  <c r="C143" i="16" s="1"/>
  <c r="F17" i="4"/>
  <c r="C177" i="16" s="1"/>
  <c r="G17" i="4"/>
  <c r="C211" i="16" s="1"/>
  <c r="H17" i="4"/>
  <c r="C245" i="16" s="1"/>
  <c r="I17" i="4"/>
  <c r="C279" i="16" s="1"/>
  <c r="J17" i="4"/>
  <c r="C313" i="16" s="1"/>
  <c r="K17" i="4"/>
  <c r="C347" i="16" s="1"/>
  <c r="L17" i="4"/>
  <c r="C381" i="16" s="1"/>
  <c r="M17" i="4"/>
  <c r="C415" i="16" s="1"/>
  <c r="N17" i="4"/>
  <c r="C449" i="16" s="1"/>
  <c r="O17" i="4"/>
  <c r="C483" i="16" s="1"/>
  <c r="P17" i="4"/>
  <c r="C517" i="16" s="1"/>
  <c r="Q17" i="4"/>
  <c r="C551" i="16" s="1"/>
  <c r="R17" i="4"/>
  <c r="C585" i="16" s="1"/>
  <c r="E18" i="4"/>
  <c r="C144" i="16" s="1"/>
  <c r="F18" i="4"/>
  <c r="C178" i="16" s="1"/>
  <c r="G18" i="4"/>
  <c r="C212" i="16" s="1"/>
  <c r="H18" i="4"/>
  <c r="C246" i="16" s="1"/>
  <c r="I18" i="4"/>
  <c r="C280" i="16" s="1"/>
  <c r="J18" i="4"/>
  <c r="C314" i="16" s="1"/>
  <c r="K18" i="4"/>
  <c r="C348" i="16" s="1"/>
  <c r="L18" i="4"/>
  <c r="C382" i="16" s="1"/>
  <c r="M18" i="4"/>
  <c r="C416" i="16" s="1"/>
  <c r="N18" i="4"/>
  <c r="C450" i="16" s="1"/>
  <c r="O18" i="4"/>
  <c r="C484" i="16" s="1"/>
  <c r="P18" i="4"/>
  <c r="C518" i="16" s="1"/>
  <c r="Q18" i="4"/>
  <c r="C552" i="16" s="1"/>
  <c r="R18" i="4"/>
  <c r="C586" i="16" s="1"/>
  <c r="E20" i="4"/>
  <c r="C146" i="16" s="1"/>
  <c r="F20" i="4"/>
  <c r="C180" i="16" s="1"/>
  <c r="G20" i="4"/>
  <c r="C214" i="16" s="1"/>
  <c r="H20" i="4"/>
  <c r="C248" i="16" s="1"/>
  <c r="C350" i="16"/>
  <c r="C384" i="16"/>
  <c r="M20" i="4"/>
  <c r="C418" i="16" s="1"/>
  <c r="N20" i="4"/>
  <c r="C452" i="16" s="1"/>
  <c r="O20" i="4"/>
  <c r="C486" i="16" s="1"/>
  <c r="P20" i="4"/>
  <c r="C520" i="16" s="1"/>
  <c r="Q20" i="4"/>
  <c r="C554" i="16" s="1"/>
  <c r="R20" i="4"/>
  <c r="C588" i="16" s="1"/>
  <c r="F6" i="4"/>
  <c r="C166" i="16" s="1"/>
  <c r="G6" i="4"/>
  <c r="C200" i="16" s="1"/>
  <c r="H6" i="4"/>
  <c r="C234" i="16" s="1"/>
  <c r="I6" i="4"/>
  <c r="C268" i="16"/>
  <c r="J6" i="4"/>
  <c r="C302" i="16" s="1"/>
  <c r="K6" i="4"/>
  <c r="C336" i="16" s="1"/>
  <c r="L6" i="4"/>
  <c r="C370" i="16" s="1"/>
  <c r="M6" i="4"/>
  <c r="C404" i="16" s="1"/>
  <c r="N6" i="4"/>
  <c r="C438" i="16" s="1"/>
  <c r="O6" i="4"/>
  <c r="C472" i="16" s="1"/>
  <c r="P6" i="4"/>
  <c r="C506" i="16" s="1"/>
  <c r="Q6" i="4"/>
  <c r="C540" i="16" s="1"/>
  <c r="R6" i="4"/>
  <c r="C574" i="16" s="1"/>
  <c r="E6" i="4"/>
  <c r="C132" i="16" s="1"/>
  <c r="E11" i="3"/>
  <c r="C114" i="16" s="1"/>
  <c r="G11" i="3"/>
  <c r="C182" i="16" s="1"/>
  <c r="H11" i="3"/>
  <c r="C216" i="16" s="1"/>
  <c r="I11" i="3"/>
  <c r="C250" i="16" s="1"/>
  <c r="J11" i="3"/>
  <c r="C284" i="16" s="1"/>
  <c r="K11" i="3"/>
  <c r="C318" i="16" s="1"/>
  <c r="L11" i="3"/>
  <c r="C352" i="16" s="1"/>
  <c r="M11" i="3"/>
  <c r="C386" i="16" s="1"/>
  <c r="N11" i="3"/>
  <c r="C420" i="16" s="1"/>
  <c r="O11" i="3"/>
  <c r="C454" i="16" s="1"/>
  <c r="P11" i="3"/>
  <c r="C488" i="16" s="1"/>
  <c r="Q11" i="3"/>
  <c r="C522" i="16" s="1"/>
  <c r="R11" i="3"/>
  <c r="C556" i="16" s="1"/>
  <c r="E12" i="3"/>
  <c r="C115" i="16" s="1"/>
  <c r="F12" i="3"/>
  <c r="C149" i="16" s="1"/>
  <c r="G12" i="3"/>
  <c r="C183" i="16" s="1"/>
  <c r="H12" i="3"/>
  <c r="C217" i="16" s="1"/>
  <c r="I12" i="3"/>
  <c r="C251" i="16" s="1"/>
  <c r="J12" i="3"/>
  <c r="C285" i="16" s="1"/>
  <c r="K12" i="3"/>
  <c r="C319" i="16" s="1"/>
  <c r="L12" i="3"/>
  <c r="C353" i="16" s="1"/>
  <c r="M12" i="3"/>
  <c r="C387" i="16" s="1"/>
  <c r="N12" i="3"/>
  <c r="C421" i="16" s="1"/>
  <c r="O12" i="3"/>
  <c r="C455" i="16" s="1"/>
  <c r="P12" i="3"/>
  <c r="C489" i="16" s="1"/>
  <c r="Q12" i="3"/>
  <c r="C523" i="16" s="1"/>
  <c r="R12" i="3"/>
  <c r="C557" i="16" s="1"/>
  <c r="E13" i="3"/>
  <c r="C116" i="16" s="1"/>
  <c r="F13" i="3"/>
  <c r="C150" i="16" s="1"/>
  <c r="G13" i="3"/>
  <c r="H13" i="3"/>
  <c r="C218" i="16" s="1"/>
  <c r="I13" i="3"/>
  <c r="J13" i="3"/>
  <c r="C286" i="16" s="1"/>
  <c r="K13" i="3"/>
  <c r="C320" i="16" s="1"/>
  <c r="L13" i="3"/>
  <c r="C354" i="16" s="1"/>
  <c r="M13" i="3"/>
  <c r="C388" i="16" s="1"/>
  <c r="N13" i="3"/>
  <c r="C422" i="16" s="1"/>
  <c r="O13" i="3"/>
  <c r="C456" i="16" s="1"/>
  <c r="P13" i="3"/>
  <c r="C490" i="16" s="1"/>
  <c r="Q13" i="3"/>
  <c r="C524" i="16" s="1"/>
  <c r="R13" i="3"/>
  <c r="C558" i="16" s="1"/>
  <c r="E14" i="3"/>
  <c r="C117" i="16" s="1"/>
  <c r="F14" i="3"/>
  <c r="C151" i="16" s="1"/>
  <c r="G14" i="3"/>
  <c r="C185" i="16" s="1"/>
  <c r="H14" i="3"/>
  <c r="C219" i="16" s="1"/>
  <c r="I14" i="3"/>
  <c r="C253" i="16" s="1"/>
  <c r="J14" i="3"/>
  <c r="C287" i="16" s="1"/>
  <c r="K14" i="3"/>
  <c r="C321" i="16" s="1"/>
  <c r="L14" i="3"/>
  <c r="C355" i="16" s="1"/>
  <c r="M14" i="3"/>
  <c r="C389" i="16" s="1"/>
  <c r="N14" i="3"/>
  <c r="C423" i="16" s="1"/>
  <c r="O14" i="3"/>
  <c r="C457" i="16" s="1"/>
  <c r="P14" i="3"/>
  <c r="C491" i="16"/>
  <c r="Q14" i="3"/>
  <c r="C525" i="16" s="1"/>
  <c r="R14" i="3"/>
  <c r="C559" i="16" s="1"/>
  <c r="E15" i="3"/>
  <c r="C118" i="16" s="1"/>
  <c r="F15" i="3"/>
  <c r="C152" i="16" s="1"/>
  <c r="G15" i="3"/>
  <c r="C186" i="16" s="1"/>
  <c r="H15" i="3"/>
  <c r="C220" i="16" s="1"/>
  <c r="I15" i="3"/>
  <c r="C254" i="16" s="1"/>
  <c r="J15" i="3"/>
  <c r="C288" i="16" s="1"/>
  <c r="K15" i="3"/>
  <c r="C322" i="16"/>
  <c r="L15" i="3"/>
  <c r="C356" i="16" s="1"/>
  <c r="M15" i="3"/>
  <c r="C390" i="16" s="1"/>
  <c r="N15" i="3"/>
  <c r="C424" i="16" s="1"/>
  <c r="O15" i="3"/>
  <c r="C458" i="16" s="1"/>
  <c r="P15" i="3"/>
  <c r="C492" i="16" s="1"/>
  <c r="Q15" i="3"/>
  <c r="C526" i="16" s="1"/>
  <c r="R15" i="3"/>
  <c r="C560" i="16" s="1"/>
  <c r="E16" i="3"/>
  <c r="C119" i="16" s="1"/>
  <c r="F16" i="3"/>
  <c r="C153" i="16" s="1"/>
  <c r="G16" i="3"/>
  <c r="C187" i="16" s="1"/>
  <c r="H16" i="3"/>
  <c r="C221" i="16" s="1"/>
  <c r="I16" i="3"/>
  <c r="C255" i="16" s="1"/>
  <c r="J16" i="3"/>
  <c r="C289" i="16" s="1"/>
  <c r="K16" i="3"/>
  <c r="C323" i="16" s="1"/>
  <c r="L16" i="3"/>
  <c r="C357" i="16" s="1"/>
  <c r="M16" i="3"/>
  <c r="C391" i="16" s="1"/>
  <c r="N16" i="3"/>
  <c r="C425" i="16" s="1"/>
  <c r="O16" i="3"/>
  <c r="C459" i="16" s="1"/>
  <c r="P16" i="3"/>
  <c r="C493" i="16" s="1"/>
  <c r="Q16" i="3"/>
  <c r="C527" i="16" s="1"/>
  <c r="R16" i="3"/>
  <c r="C561" i="16"/>
  <c r="E17" i="3"/>
  <c r="C120" i="16" s="1"/>
  <c r="F17" i="3"/>
  <c r="C154" i="16" s="1"/>
  <c r="G17" i="3"/>
  <c r="C188" i="16" s="1"/>
  <c r="H17" i="3"/>
  <c r="C222" i="16" s="1"/>
  <c r="I17" i="3"/>
  <c r="C256" i="16"/>
  <c r="J17" i="3"/>
  <c r="C290" i="16" s="1"/>
  <c r="K17" i="3"/>
  <c r="C324" i="16" s="1"/>
  <c r="L17" i="3"/>
  <c r="C358" i="16" s="1"/>
  <c r="M17" i="3"/>
  <c r="C392" i="16" s="1"/>
  <c r="N17" i="3"/>
  <c r="C426" i="16"/>
  <c r="O17" i="3"/>
  <c r="C460" i="16" s="1"/>
  <c r="P17" i="3"/>
  <c r="C494" i="16" s="1"/>
  <c r="Q17" i="3"/>
  <c r="C528" i="16" s="1"/>
  <c r="R17" i="3"/>
  <c r="C562" i="16" s="1"/>
  <c r="E18" i="3"/>
  <c r="C121" i="16" s="1"/>
  <c r="G18" i="3"/>
  <c r="C189" i="16" s="1"/>
  <c r="H18" i="3"/>
  <c r="C223" i="16" s="1"/>
  <c r="I18" i="3"/>
  <c r="C257" i="16" s="1"/>
  <c r="J18" i="3"/>
  <c r="C291" i="16" s="1"/>
  <c r="K18" i="3"/>
  <c r="C325" i="16" s="1"/>
  <c r="L18" i="3"/>
  <c r="C359" i="16" s="1"/>
  <c r="M18" i="3"/>
  <c r="C393" i="16" s="1"/>
  <c r="N18" i="3"/>
  <c r="C427" i="16" s="1"/>
  <c r="O18" i="3"/>
  <c r="C461" i="16" s="1"/>
  <c r="P18" i="3"/>
  <c r="C495" i="16" s="1"/>
  <c r="Q18" i="3"/>
  <c r="C529" i="16" s="1"/>
  <c r="R18" i="3"/>
  <c r="C563" i="16" s="1"/>
  <c r="E19" i="3"/>
  <c r="C122" i="16" s="1"/>
  <c r="F19" i="3"/>
  <c r="C156" i="16" s="1"/>
  <c r="G19" i="3"/>
  <c r="C190" i="16" s="1"/>
  <c r="H19" i="3"/>
  <c r="C224" i="16" s="1"/>
  <c r="I19" i="3"/>
  <c r="C258" i="16" s="1"/>
  <c r="J19" i="3"/>
  <c r="C292" i="16" s="1"/>
  <c r="K19" i="3"/>
  <c r="C326" i="16" s="1"/>
  <c r="L19" i="3"/>
  <c r="C360" i="16" s="1"/>
  <c r="M19" i="3"/>
  <c r="C394" i="16" s="1"/>
  <c r="N19" i="3"/>
  <c r="C428" i="16" s="1"/>
  <c r="O19" i="3"/>
  <c r="C462" i="16" s="1"/>
  <c r="P19" i="3"/>
  <c r="C496" i="16" s="1"/>
  <c r="Q19" i="3"/>
  <c r="C530" i="16" s="1"/>
  <c r="R19" i="3"/>
  <c r="C564" i="16" s="1"/>
  <c r="C123" i="16"/>
  <c r="F20" i="3"/>
  <c r="C157" i="16" s="1"/>
  <c r="G20" i="3"/>
  <c r="C191" i="16"/>
  <c r="H20" i="3"/>
  <c r="C225" i="16" s="1"/>
  <c r="I20" i="3"/>
  <c r="C259" i="16"/>
  <c r="J20" i="3"/>
  <c r="C293" i="16" s="1"/>
  <c r="K20" i="3"/>
  <c r="C327" i="16"/>
  <c r="L20" i="3"/>
  <c r="C361" i="16" s="1"/>
  <c r="M20" i="3"/>
  <c r="C395" i="16" s="1"/>
  <c r="N20" i="3"/>
  <c r="C429" i="16"/>
  <c r="O20" i="3"/>
  <c r="C463" i="16" s="1"/>
  <c r="P20" i="3"/>
  <c r="C497" i="16"/>
  <c r="Q20" i="3"/>
  <c r="C531" i="16" s="1"/>
  <c r="R20" i="3"/>
  <c r="C565" i="16" s="1"/>
  <c r="E22" i="3"/>
  <c r="C124" i="16" s="1"/>
  <c r="F22" i="3"/>
  <c r="C158" i="16" s="1"/>
  <c r="G22" i="3"/>
  <c r="C192" i="16" s="1"/>
  <c r="H22" i="3"/>
  <c r="C226" i="16" s="1"/>
  <c r="I22" i="3"/>
  <c r="C260" i="16" s="1"/>
  <c r="J22" i="3"/>
  <c r="C294" i="16" s="1"/>
  <c r="K22" i="3"/>
  <c r="C328" i="16" s="1"/>
  <c r="L22" i="3"/>
  <c r="C362" i="16" s="1"/>
  <c r="M22" i="3"/>
  <c r="C396" i="16" s="1"/>
  <c r="N22" i="3"/>
  <c r="C430" i="16" s="1"/>
  <c r="O22" i="3"/>
  <c r="C464" i="16" s="1"/>
  <c r="P22" i="3"/>
  <c r="C498" i="16" s="1"/>
  <c r="Q22" i="3"/>
  <c r="C532" i="16" s="1"/>
  <c r="R22" i="3"/>
  <c r="C566" i="16" s="1"/>
  <c r="E23" i="3"/>
  <c r="C125" i="16" s="1"/>
  <c r="F23" i="3"/>
  <c r="C159" i="16" s="1"/>
  <c r="G23" i="3"/>
  <c r="C193" i="16" s="1"/>
  <c r="H23" i="3"/>
  <c r="C227" i="16" s="1"/>
  <c r="I23" i="3"/>
  <c r="C261" i="16" s="1"/>
  <c r="J23" i="3"/>
  <c r="C295" i="16" s="1"/>
  <c r="K23" i="3"/>
  <c r="C329" i="16" s="1"/>
  <c r="L23" i="3"/>
  <c r="C363" i="16" s="1"/>
  <c r="M23" i="3"/>
  <c r="C397" i="16" s="1"/>
  <c r="N23" i="3"/>
  <c r="O23" i="3"/>
  <c r="C465" i="16" s="1"/>
  <c r="P23" i="3"/>
  <c r="C499" i="16" s="1"/>
  <c r="Q23" i="3"/>
  <c r="C533" i="16" s="1"/>
  <c r="R23" i="3"/>
  <c r="C567" i="16" s="1"/>
  <c r="E24" i="3"/>
  <c r="C126" i="16" s="1"/>
  <c r="F24" i="3"/>
  <c r="C160" i="16" s="1"/>
  <c r="G24" i="3"/>
  <c r="C194" i="16" s="1"/>
  <c r="H24" i="3"/>
  <c r="C228" i="16"/>
  <c r="I24" i="3"/>
  <c r="C262" i="16" s="1"/>
  <c r="J24" i="3"/>
  <c r="C296" i="16"/>
  <c r="K24" i="3"/>
  <c r="C330" i="16" s="1"/>
  <c r="L24" i="3"/>
  <c r="C364" i="16" s="1"/>
  <c r="M24" i="3"/>
  <c r="C398" i="16" s="1"/>
  <c r="N24" i="3"/>
  <c r="C432" i="16" s="1"/>
  <c r="O24" i="3"/>
  <c r="C466" i="16" s="1"/>
  <c r="P24" i="3"/>
  <c r="C500" i="16" s="1"/>
  <c r="Q24" i="3"/>
  <c r="C534" i="16" s="1"/>
  <c r="R24" i="3"/>
  <c r="C568" i="16" s="1"/>
  <c r="E25" i="3"/>
  <c r="C127" i="16" s="1"/>
  <c r="F25" i="3"/>
  <c r="C161" i="16"/>
  <c r="G25" i="3"/>
  <c r="C195" i="16"/>
  <c r="H25" i="3"/>
  <c r="C229" i="16" s="1"/>
  <c r="I25" i="3"/>
  <c r="C263" i="16" s="1"/>
  <c r="J25" i="3"/>
  <c r="C297" i="16" s="1"/>
  <c r="K25" i="3"/>
  <c r="C331" i="16" s="1"/>
  <c r="L25" i="3"/>
  <c r="C365" i="16" s="1"/>
  <c r="M25" i="3"/>
  <c r="C399" i="16" s="1"/>
  <c r="N25" i="3"/>
  <c r="C433" i="16" s="1"/>
  <c r="O25" i="3"/>
  <c r="C467" i="16" s="1"/>
  <c r="P25" i="3"/>
  <c r="C501" i="16" s="1"/>
  <c r="Q25" i="3"/>
  <c r="C535" i="16" s="1"/>
  <c r="R25" i="3"/>
  <c r="C569" i="16" s="1"/>
  <c r="E26" i="3"/>
  <c r="C128" i="16" s="1"/>
  <c r="F26" i="3"/>
  <c r="C162" i="16" s="1"/>
  <c r="G26" i="3"/>
  <c r="C196" i="16"/>
  <c r="H26" i="3"/>
  <c r="C230" i="16" s="1"/>
  <c r="I26" i="3"/>
  <c r="C264" i="16"/>
  <c r="J26" i="3"/>
  <c r="C298" i="16" s="1"/>
  <c r="K26" i="3"/>
  <c r="C332" i="16" s="1"/>
  <c r="L26" i="3"/>
  <c r="C366" i="16"/>
  <c r="M26" i="3"/>
  <c r="C400" i="16" s="1"/>
  <c r="N26" i="3"/>
  <c r="C434" i="16" s="1"/>
  <c r="O26" i="3"/>
  <c r="C468" i="16" s="1"/>
  <c r="P26" i="3"/>
  <c r="C502" i="16"/>
  <c r="Q26" i="3"/>
  <c r="C536" i="16"/>
  <c r="R26" i="3"/>
  <c r="C570" i="16" s="1"/>
  <c r="E27" i="3"/>
  <c r="C129" i="16" s="1"/>
  <c r="F27" i="3"/>
  <c r="C163" i="16"/>
  <c r="G27" i="3"/>
  <c r="C197" i="16" s="1"/>
  <c r="H27" i="3"/>
  <c r="C231" i="16" s="1"/>
  <c r="I27" i="3"/>
  <c r="C265" i="16" s="1"/>
  <c r="J27" i="3"/>
  <c r="C299" i="16" s="1"/>
  <c r="K27" i="3"/>
  <c r="C333" i="16" s="1"/>
  <c r="L27" i="3"/>
  <c r="C367" i="16" s="1"/>
  <c r="M27" i="3"/>
  <c r="C401" i="16" s="1"/>
  <c r="N27" i="3"/>
  <c r="C435" i="16" s="1"/>
  <c r="O27" i="3"/>
  <c r="C469" i="16" s="1"/>
  <c r="P27" i="3"/>
  <c r="C503" i="16" s="1"/>
  <c r="Q27" i="3"/>
  <c r="C537" i="16" s="1"/>
  <c r="R27" i="3"/>
  <c r="C571" i="16" s="1"/>
  <c r="E28" i="3"/>
  <c r="C130" i="16" s="1"/>
  <c r="F28" i="3"/>
  <c r="C164" i="16" s="1"/>
  <c r="G28" i="3"/>
  <c r="C198" i="16" s="1"/>
  <c r="H28" i="3"/>
  <c r="C232" i="16" s="1"/>
  <c r="I28" i="3"/>
  <c r="C266" i="16"/>
  <c r="C300" i="16"/>
  <c r="K28" i="3"/>
  <c r="C334" i="16" s="1"/>
  <c r="L28" i="3"/>
  <c r="C368" i="16" s="1"/>
  <c r="M28" i="3"/>
  <c r="C402" i="16" s="1"/>
  <c r="N28" i="3"/>
  <c r="C436" i="16" s="1"/>
  <c r="O28" i="3"/>
  <c r="C470" i="16" s="1"/>
  <c r="P28" i="3"/>
  <c r="C504" i="16" s="1"/>
  <c r="Q28" i="3"/>
  <c r="C538" i="16" s="1"/>
  <c r="R28" i="3"/>
  <c r="C572" i="16" s="1"/>
  <c r="E29" i="3"/>
  <c r="C131" i="16" s="1"/>
  <c r="F29" i="3"/>
  <c r="C165" i="16" s="1"/>
  <c r="G29" i="3"/>
  <c r="C199" i="16" s="1"/>
  <c r="H29" i="3"/>
  <c r="C233" i="16" s="1"/>
  <c r="I29" i="3"/>
  <c r="C267" i="16" s="1"/>
  <c r="J29" i="3"/>
  <c r="C301" i="16" s="1"/>
  <c r="K29" i="3"/>
  <c r="C335" i="16" s="1"/>
  <c r="L29" i="3"/>
  <c r="C369" i="16" s="1"/>
  <c r="M29" i="3"/>
  <c r="C403" i="16" s="1"/>
  <c r="N29" i="3"/>
  <c r="C437" i="16" s="1"/>
  <c r="O29" i="3"/>
  <c r="C471" i="16" s="1"/>
  <c r="P29" i="3"/>
  <c r="C505" i="16" s="1"/>
  <c r="Q29" i="3"/>
  <c r="C539" i="16" s="1"/>
  <c r="R29" i="3"/>
  <c r="C573" i="16" s="1"/>
  <c r="F10" i="3"/>
  <c r="C147" i="16" s="1"/>
  <c r="G10" i="3"/>
  <c r="C181" i="16" s="1"/>
  <c r="H10" i="3"/>
  <c r="C215" i="16" s="1"/>
  <c r="C249" i="16"/>
  <c r="J10" i="3"/>
  <c r="C283" i="16" s="1"/>
  <c r="K10" i="3"/>
  <c r="C317" i="16" s="1"/>
  <c r="L10" i="3"/>
  <c r="C351" i="16" s="1"/>
  <c r="M10" i="3"/>
  <c r="C385" i="16" s="1"/>
  <c r="N10" i="3"/>
  <c r="C419" i="16" s="1"/>
  <c r="O10" i="3"/>
  <c r="C453" i="16" s="1"/>
  <c r="P10" i="3"/>
  <c r="C487" i="16" s="1"/>
  <c r="Q10" i="3"/>
  <c r="R10" i="3"/>
  <c r="C555" i="16" s="1"/>
  <c r="E10" i="3"/>
  <c r="C113" i="16" s="1"/>
  <c r="C521" i="16"/>
  <c r="C431" i="16"/>
  <c r="C252" i="16"/>
  <c r="C184" i="16"/>
  <c r="C860" i="16"/>
  <c r="C589" i="16" l="1"/>
  <c r="M19" i="11"/>
  <c r="I19" i="11"/>
  <c r="J19" i="11"/>
  <c r="R19" i="11"/>
  <c r="K19" i="11"/>
  <c r="F19" i="11"/>
  <c r="O19" i="11"/>
  <c r="Q19" i="11"/>
  <c r="E19" i="11"/>
  <c r="D1649" i="16"/>
  <c r="C1099" i="16"/>
  <c r="C1649" i="16"/>
  <c r="J42" i="2"/>
  <c r="D1655" i="16"/>
  <c r="C1541" i="16"/>
  <c r="K19" i="4"/>
  <c r="C349" i="16" s="1"/>
  <c r="L42" i="2"/>
  <c r="Q19" i="4"/>
  <c r="C553" i="16" s="1"/>
  <c r="L43" i="2"/>
  <c r="J43" i="2"/>
  <c r="K44" i="2"/>
  <c r="C1655" i="16"/>
  <c r="J44" i="2"/>
  <c r="J45" i="2"/>
  <c r="C1439" i="16"/>
  <c r="D1652" i="16"/>
  <c r="C1652" i="16"/>
  <c r="L19" i="4"/>
  <c r="C383" i="16" s="1"/>
  <c r="F19" i="4"/>
  <c r="C179" i="16" s="1"/>
  <c r="C1648" i="16"/>
  <c r="C622" i="16"/>
  <c r="C1030" i="16"/>
  <c r="G43" i="2"/>
  <c r="C894" i="16"/>
  <c r="O19" i="4"/>
  <c r="C485" i="16" s="1"/>
  <c r="H43" i="2"/>
  <c r="M19" i="4"/>
  <c r="G19" i="4"/>
  <c r="C213" i="16" s="1"/>
  <c r="C656" i="16"/>
  <c r="E19" i="4"/>
  <c r="C1647" i="16" s="1"/>
  <c r="D1660" i="16"/>
  <c r="I44" i="2"/>
  <c r="H45" i="2"/>
  <c r="H42" i="2"/>
  <c r="C826" i="16"/>
  <c r="I19" i="4"/>
  <c r="C281" i="16" s="1"/>
  <c r="D1648" i="16"/>
  <c r="R19" i="4"/>
  <c r="D1657" i="16"/>
  <c r="G45" i="2"/>
  <c r="P19" i="4"/>
  <c r="G44" i="2"/>
  <c r="C1654" i="16"/>
  <c r="J19" i="4"/>
  <c r="C315" i="16" s="1"/>
  <c r="D1658" i="16"/>
  <c r="C1658" i="16"/>
  <c r="K42" i="2"/>
  <c r="H44" i="2"/>
  <c r="N19" i="4"/>
  <c r="C1657" i="16"/>
  <c r="C1371" i="16"/>
  <c r="C1064" i="16"/>
  <c r="I42" i="2"/>
  <c r="I43" i="2"/>
  <c r="G19" i="11"/>
  <c r="D1654" i="16"/>
  <c r="D1651" i="16"/>
  <c r="C1651" i="16"/>
  <c r="H19" i="4"/>
  <c r="C247" i="16" s="1"/>
  <c r="N19" i="11"/>
  <c r="C1650" i="16" l="1"/>
  <c r="C1656" i="16"/>
  <c r="D1659" i="16"/>
  <c r="D1656" i="16"/>
  <c r="C417" i="16"/>
  <c r="F43" i="2"/>
  <c r="F42" i="2"/>
  <c r="D1647" i="16"/>
  <c r="C145" i="16"/>
  <c r="C587" i="16"/>
  <c r="F45" i="2"/>
  <c r="C519" i="16"/>
  <c r="D1650" i="16"/>
  <c r="C451" i="16"/>
  <c r="C1653" i="16"/>
  <c r="D1653" i="16"/>
  <c r="F44" i="2"/>
</calcChain>
</file>

<file path=xl/sharedStrings.xml><?xml version="1.0" encoding="utf-8"?>
<sst xmlns="http://schemas.openxmlformats.org/spreadsheetml/2006/main" count="4530" uniqueCount="2140">
  <si>
    <t>f27_i197</t>
  </si>
  <si>
    <t>f27_i198</t>
  </si>
  <si>
    <t>f27_i199</t>
  </si>
  <si>
    <t>f27_i200</t>
  </si>
  <si>
    <t>f27_i201</t>
  </si>
  <si>
    <t>f27_i202</t>
  </si>
  <si>
    <t>f27_i203</t>
  </si>
  <si>
    <t>f27_i204</t>
  </si>
  <si>
    <t>f27_i205</t>
  </si>
  <si>
    <t>f27_i206</t>
  </si>
  <si>
    <t>f27_i207</t>
  </si>
  <si>
    <t>f27_i208</t>
  </si>
  <si>
    <t>f27_i209</t>
  </si>
  <si>
    <t>f27_i210</t>
  </si>
  <si>
    <t>f27_i211</t>
  </si>
  <si>
    <t>f27_i212</t>
  </si>
  <si>
    <t>f27_i213</t>
  </si>
  <si>
    <t>f27_i214</t>
  </si>
  <si>
    <t>f27_i215</t>
  </si>
  <si>
    <t>f27_i216</t>
  </si>
  <si>
    <t>f27_i217</t>
  </si>
  <si>
    <t>f27_i218</t>
  </si>
  <si>
    <t>f27_i219</t>
  </si>
  <si>
    <t>f27_i220</t>
  </si>
  <si>
    <t>f27_i221</t>
  </si>
  <si>
    <t>f27_i222</t>
  </si>
  <si>
    <t>f27_i223</t>
  </si>
  <si>
    <t>f27_i224</t>
  </si>
  <si>
    <t>f27_i225</t>
  </si>
  <si>
    <t>f27_i226</t>
  </si>
  <si>
    <t>f27_i227</t>
  </si>
  <si>
    <t>f27_i228</t>
  </si>
  <si>
    <t>f27_i229</t>
  </si>
  <si>
    <t>f27_i230</t>
  </si>
  <si>
    <t>f27_i231</t>
  </si>
  <si>
    <t>f27_i232</t>
  </si>
  <si>
    <t>f27_i233</t>
  </si>
  <si>
    <t>f27_i234</t>
  </si>
  <si>
    <t>f27_i235</t>
  </si>
  <si>
    <t>f27_i236</t>
  </si>
  <si>
    <t>f27_i237</t>
  </si>
  <si>
    <t>f27_i238</t>
  </si>
  <si>
    <t>f27_i239</t>
  </si>
  <si>
    <t>f27_i240</t>
  </si>
  <si>
    <t>f27_i241</t>
  </si>
  <si>
    <t>f27_i242</t>
  </si>
  <si>
    <t>f27_i243</t>
  </si>
  <si>
    <t>f27_i244</t>
  </si>
  <si>
    <t>f27_i245</t>
  </si>
  <si>
    <t>f27_i246</t>
  </si>
  <si>
    <t>f27_i247</t>
  </si>
  <si>
    <t>f27_i248</t>
  </si>
  <si>
    <t>f27_i249</t>
  </si>
  <si>
    <t>f27_i250</t>
  </si>
  <si>
    <t>f27_i251</t>
  </si>
  <si>
    <t>f27_i252</t>
  </si>
  <si>
    <t>f27_i253</t>
  </si>
  <si>
    <t>f27_i254</t>
  </si>
  <si>
    <t>f27_i255</t>
  </si>
  <si>
    <t>f27_i256</t>
  </si>
  <si>
    <t>f27_i257</t>
  </si>
  <si>
    <t>f27_i258</t>
  </si>
  <si>
    <t>f27_i259</t>
  </si>
  <si>
    <t>f27_i260</t>
  </si>
  <si>
    <t>f27_i261</t>
  </si>
  <si>
    <t>f27_i262</t>
  </si>
  <si>
    <t>f27_i263</t>
  </si>
  <si>
    <t>f27_i264</t>
  </si>
  <si>
    <t>f27_i265</t>
  </si>
  <si>
    <t>f27_i266</t>
  </si>
  <si>
    <t>f27_i267</t>
  </si>
  <si>
    <t>f27_i268</t>
  </si>
  <si>
    <t>f27_i269</t>
  </si>
  <si>
    <t>f27_i270</t>
  </si>
  <si>
    <t>f27_i271</t>
  </si>
  <si>
    <t>f27_i272</t>
  </si>
  <si>
    <t>f27_i273</t>
  </si>
  <si>
    <t>f27_i274</t>
  </si>
  <si>
    <t>f27_i275</t>
  </si>
  <si>
    <t>f27_i276</t>
  </si>
  <si>
    <t>f27_i277</t>
  </si>
  <si>
    <t>f27_i278</t>
  </si>
  <si>
    <t>f27_i279</t>
  </si>
  <si>
    <t>f27_i280</t>
  </si>
  <si>
    <t>f27_i281</t>
  </si>
  <si>
    <t>f27_i282</t>
  </si>
  <si>
    <t>f27_i283</t>
  </si>
  <si>
    <t>f27_i284</t>
  </si>
  <si>
    <t>f27_i285</t>
  </si>
  <si>
    <t>f27_i286</t>
  </si>
  <si>
    <t>f27_i287</t>
  </si>
  <si>
    <t>f27_i288</t>
  </si>
  <si>
    <t>f27_i289</t>
  </si>
  <si>
    <t>f27_i290</t>
  </si>
  <si>
    <t>f27_i291</t>
  </si>
  <si>
    <t>f27_i292</t>
  </si>
  <si>
    <t>f27_i293</t>
  </si>
  <si>
    <t>f27_i294</t>
  </si>
  <si>
    <t>f27_i295</t>
  </si>
  <si>
    <t>f27_i296</t>
  </si>
  <si>
    <t>f27_i297</t>
  </si>
  <si>
    <t>f27_i298</t>
  </si>
  <si>
    <t>f27_i299</t>
  </si>
  <si>
    <t>f27_i300</t>
  </si>
  <si>
    <t>f27_i301</t>
  </si>
  <si>
    <t>f27_i302</t>
  </si>
  <si>
    <t>f27_i303</t>
  </si>
  <si>
    <t>f27_i304</t>
  </si>
  <si>
    <t>f27_i305</t>
  </si>
  <si>
    <t>f27_i306</t>
  </si>
  <si>
    <t>f27_i307</t>
  </si>
  <si>
    <t>f27_i308</t>
  </si>
  <si>
    <t>f27_i309</t>
  </si>
  <si>
    <t>f27_i310</t>
  </si>
  <si>
    <t>f27_i311</t>
  </si>
  <si>
    <t>f27_i312</t>
  </si>
  <si>
    <t>f27_i313</t>
  </si>
  <si>
    <t>f27_i314</t>
  </si>
  <si>
    <t>f27_i315</t>
  </si>
  <si>
    <t>f27_i316</t>
  </si>
  <si>
    <t>f27_i317</t>
  </si>
  <si>
    <t>f27_i318</t>
  </si>
  <si>
    <t>f27_i319</t>
  </si>
  <si>
    <t>f27_i320</t>
  </si>
  <si>
    <t>f27_i321</t>
  </si>
  <si>
    <t>f27_i322</t>
  </si>
  <si>
    <t>f27_i323</t>
  </si>
  <si>
    <t>f27_i324</t>
  </si>
  <si>
    <t>f27_i325</t>
  </si>
  <si>
    <t>f27_i326</t>
  </si>
  <si>
    <t>f27_i327</t>
  </si>
  <si>
    <t>f27_i328</t>
  </si>
  <si>
    <t>f27_i329</t>
  </si>
  <si>
    <t>f27_i330</t>
  </si>
  <si>
    <t>f27_i331</t>
  </si>
  <si>
    <t>f27_i332</t>
  </si>
  <si>
    <t>f27_i333</t>
  </si>
  <si>
    <t>f27_i334</t>
  </si>
  <si>
    <t>f27_i335</t>
  </si>
  <si>
    <t>f27_i336</t>
  </si>
  <si>
    <t>f27_i337</t>
  </si>
  <si>
    <t>f27_i338</t>
  </si>
  <si>
    <t>f27_i339</t>
  </si>
  <si>
    <t>f27_i391</t>
  </si>
  <si>
    <t>f27_i392</t>
  </si>
  <si>
    <t>f27_i393</t>
  </si>
  <si>
    <t>f27_i394</t>
  </si>
  <si>
    <t>f27_i395</t>
  </si>
  <si>
    <t>f27_i396</t>
  </si>
  <si>
    <t>f27_i397</t>
  </si>
  <si>
    <t>f27_i398</t>
  </si>
  <si>
    <t>f27_i399</t>
  </si>
  <si>
    <t>f27_i400</t>
  </si>
  <si>
    <t>f27_i401</t>
  </si>
  <si>
    <t>f27_i402</t>
  </si>
  <si>
    <t>f27_i403</t>
  </si>
  <si>
    <t>f27_i404</t>
  </si>
  <si>
    <t>f27_i405</t>
  </si>
  <si>
    <t>f27_i406</t>
  </si>
  <si>
    <t>f27_i407</t>
  </si>
  <si>
    <t>f27_i408</t>
  </si>
  <si>
    <t>f27_i409</t>
  </si>
  <si>
    <t>f27_i410</t>
  </si>
  <si>
    <t>f27_i411</t>
  </si>
  <si>
    <t>f27_i412</t>
  </si>
  <si>
    <t>f27_i413</t>
  </si>
  <si>
    <t>f27_i414</t>
  </si>
  <si>
    <t>f27_i415</t>
  </si>
  <si>
    <t>f27_i416</t>
  </si>
  <si>
    <t>f27_i417</t>
  </si>
  <si>
    <t>f27_i418</t>
  </si>
  <si>
    <t>f27_i419</t>
  </si>
  <si>
    <t>f27_i420</t>
  </si>
  <si>
    <t>f27_i421</t>
  </si>
  <si>
    <t>f27_i422</t>
  </si>
  <si>
    <t>f27_i423</t>
  </si>
  <si>
    <t>f27_i424</t>
  </si>
  <si>
    <t>f27_i425</t>
  </si>
  <si>
    <t>f27_i426</t>
  </si>
  <si>
    <t>f27_i427</t>
  </si>
  <si>
    <t>f27_i428</t>
  </si>
  <si>
    <t>f27_i429</t>
  </si>
  <si>
    <t>f27_i430</t>
  </si>
  <si>
    <t>f27_i431</t>
  </si>
  <si>
    <t>f27_i432</t>
  </si>
  <si>
    <t>f27_i433</t>
  </si>
  <si>
    <t>f27_i434</t>
  </si>
  <si>
    <t>f27_i435</t>
  </si>
  <si>
    <t>f27_i436</t>
  </si>
  <si>
    <t>f27_i437</t>
  </si>
  <si>
    <t>f27_i438</t>
  </si>
  <si>
    <t>f27_i439</t>
  </si>
  <si>
    <t>f27_i440</t>
  </si>
  <si>
    <t>f27_i441</t>
  </si>
  <si>
    <t>f27_i442</t>
  </si>
  <si>
    <t>f27_i443</t>
  </si>
  <si>
    <t>f27_i444</t>
  </si>
  <si>
    <t>f27_i445</t>
  </si>
  <si>
    <t>f27_i446</t>
  </si>
  <si>
    <t>f27_i447</t>
  </si>
  <si>
    <t>f27_i448</t>
  </si>
  <si>
    <t>f27_i449</t>
  </si>
  <si>
    <t>f27_i450</t>
  </si>
  <si>
    <t>f27_i451</t>
  </si>
  <si>
    <t>f27_i452</t>
  </si>
  <si>
    <t>f27_i453</t>
  </si>
  <si>
    <t>f27_i454</t>
  </si>
  <si>
    <t>f27_i455</t>
  </si>
  <si>
    <t>f27_i456</t>
  </si>
  <si>
    <t>f27_i457</t>
  </si>
  <si>
    <t>f27_i458</t>
  </si>
  <si>
    <t>f27_i459</t>
  </si>
  <si>
    <t>f27_i460</t>
  </si>
  <si>
    <t>f27_i461</t>
  </si>
  <si>
    <t>f27_i462</t>
  </si>
  <si>
    <t>f27_i463</t>
  </si>
  <si>
    <t>f27_i464</t>
  </si>
  <si>
    <t>f27_i465</t>
  </si>
  <si>
    <t>f27_i466</t>
  </si>
  <si>
    <t>f27_i467</t>
  </si>
  <si>
    <t>f27_i468</t>
  </si>
  <si>
    <t>f27_i469</t>
  </si>
  <si>
    <t>f27_i470</t>
  </si>
  <si>
    <t>f27_i471</t>
  </si>
  <si>
    <t>f27_i472</t>
  </si>
  <si>
    <t>f27_i473</t>
  </si>
  <si>
    <t>f27_i474</t>
  </si>
  <si>
    <t>f27_i475</t>
  </si>
  <si>
    <t>f27_i476</t>
  </si>
  <si>
    <t>f27_i477</t>
  </si>
  <si>
    <t>f27_i478</t>
  </si>
  <si>
    <t>f27_i479</t>
  </si>
  <si>
    <t>f27_i480</t>
  </si>
  <si>
    <t>f27_i481</t>
  </si>
  <si>
    <t>f27_i482</t>
  </si>
  <si>
    <t>f27_i483</t>
  </si>
  <si>
    <t>f27_i484</t>
  </si>
  <si>
    <t>f27_i485</t>
  </si>
  <si>
    <t>f27_i486</t>
  </si>
  <si>
    <t>f27_i487</t>
  </si>
  <si>
    <t>f27_i488</t>
  </si>
  <si>
    <t>f27_i489</t>
  </si>
  <si>
    <t>f27_i490</t>
  </si>
  <si>
    <t>f27_i491</t>
  </si>
  <si>
    <t>f27_i492</t>
  </si>
  <si>
    <t>f27_i493</t>
  </si>
  <si>
    <t>f27_i494</t>
  </si>
  <si>
    <t>f27_i495</t>
  </si>
  <si>
    <t>f27_i496</t>
  </si>
  <si>
    <t>f27_i497</t>
  </si>
  <si>
    <t>f27_i498</t>
  </si>
  <si>
    <t>f27_i499</t>
  </si>
  <si>
    <r>
      <t>INDICATORI</t>
    </r>
    <r>
      <rPr>
        <b/>
        <sz val="10"/>
        <color indexed="62"/>
        <rFont val="Arial Cyr"/>
        <charset val="238"/>
      </rPr>
      <t xml:space="preserve">
Număr mediu expertizaţi la 1 şedinţă</t>
    </r>
  </si>
  <si>
    <t xml:space="preserve">      grad sever  → grad mediu</t>
  </si>
  <si>
    <t xml:space="preserve">      grad accentuat  → grad mediu</t>
  </si>
  <si>
    <t xml:space="preserve">      grad accentuat  → grad sever</t>
  </si>
  <si>
    <t xml:space="preserve">      grad mediu  → grad sever</t>
  </si>
  <si>
    <t xml:space="preserve">      grad mediu  → grad accentuat</t>
  </si>
  <si>
    <t>inclusiv în deplasare</t>
  </si>
  <si>
    <t xml:space="preserve">            inclusiv:  
      tuberculoza aparatului respirator</t>
  </si>
  <si>
    <t>Bolile endocrine,de nutriţie şi metabolism</t>
  </si>
  <si>
    <t xml:space="preserve">            inclusiv:      
     cardiopatia reumatismală cronică</t>
  </si>
  <si>
    <t xml:space="preserve">     boală hipertensivă</t>
  </si>
  <si>
    <t xml:space="preserve">     boală ischemică a inimi </t>
  </si>
  <si>
    <t xml:space="preserve">     bolile cerebro - vasculare </t>
  </si>
  <si>
    <t>Leziuni traumatice</t>
  </si>
  <si>
    <t>Boli profesionale şi intoxicări</t>
  </si>
  <si>
    <t>Alte boli</t>
  </si>
  <si>
    <t>inclusiv femei</t>
  </si>
  <si>
    <t>Calcularea indicatorilor Forma 27</t>
  </si>
  <si>
    <t>ОБ УСТАНОВЛЕНИИ ОГРАНИЧЕНИЯ ВОЗМОЖНОСТЕЙ И ТРУДОСПОСОБНОСТИ У ВЗРОСЛЫХ</t>
  </si>
  <si>
    <r>
      <t>REZULTATELE REEXPERTIZĂRII INVALIZILOR</t>
    </r>
    <r>
      <rPr>
        <sz val="10"/>
        <color indexed="62"/>
        <rFont val="Arial Cyr"/>
        <family val="2"/>
        <charset val="204"/>
      </rPr>
      <t xml:space="preserve">
</t>
    </r>
    <r>
      <rPr>
        <b/>
        <sz val="10"/>
        <color indexed="10"/>
        <rFont val="Arial Cyr"/>
        <charset val="238"/>
      </rPr>
      <t>Locuitori urbani</t>
    </r>
    <r>
      <rPr>
        <sz val="10"/>
        <color indexed="62"/>
        <rFont val="Arial Cyr"/>
        <family val="2"/>
        <charset val="204"/>
      </rPr>
      <t xml:space="preserve">
</t>
    </r>
    <r>
      <rPr>
        <b/>
        <sz val="10"/>
        <color indexed="62"/>
        <rFont val="Arial Cyr"/>
        <charset val="238"/>
      </rPr>
      <t>Total reexpertizaţi locuitori urbani</t>
    </r>
  </si>
  <si>
    <t>f27_i576</t>
  </si>
  <si>
    <t>f27_i577</t>
  </si>
  <si>
    <t>f27_i578</t>
  </si>
  <si>
    <t>f27_i579</t>
  </si>
  <si>
    <t>f27_i580</t>
  </si>
  <si>
    <t>f27_i581</t>
  </si>
  <si>
    <t>f27_i582</t>
  </si>
  <si>
    <t>f27_i583</t>
  </si>
  <si>
    <t>f27_i584</t>
  </si>
  <si>
    <t>f27_i585</t>
  </si>
  <si>
    <t>f27_i586</t>
  </si>
  <si>
    <t>f27_i587</t>
  </si>
  <si>
    <t>f27_i588</t>
  </si>
  <si>
    <t>f27_i589</t>
  </si>
  <si>
    <t>f27_i590</t>
  </si>
  <si>
    <t>f27_i591</t>
  </si>
  <si>
    <t>f27_i592</t>
  </si>
  <si>
    <t>f27_i593</t>
  </si>
  <si>
    <t>f27_i594</t>
  </si>
  <si>
    <t>f27_i595</t>
  </si>
  <si>
    <t>f27_i596</t>
  </si>
  <si>
    <t>f27_i597</t>
  </si>
  <si>
    <t>f27_i598</t>
  </si>
  <si>
    <t>f27_i599</t>
  </si>
  <si>
    <t>f27_i600</t>
  </si>
  <si>
    <t>f27_i601</t>
  </si>
  <si>
    <t>f27_i602</t>
  </si>
  <si>
    <t>f27_i603</t>
  </si>
  <si>
    <t>f27_i604</t>
  </si>
  <si>
    <t>f27_i605</t>
  </si>
  <si>
    <t>f27_i606</t>
  </si>
  <si>
    <t>f27_i607</t>
  </si>
  <si>
    <t>f27_i608</t>
  </si>
  <si>
    <t>f27_i609</t>
  </si>
  <si>
    <t>f27_i610</t>
  </si>
  <si>
    <t>f27_i611</t>
  </si>
  <si>
    <t>f27_i612</t>
  </si>
  <si>
    <t>f27_i613</t>
  </si>
  <si>
    <t>f27_i614</t>
  </si>
  <si>
    <t>f27_i615</t>
  </si>
  <si>
    <t>f27_i616</t>
  </si>
  <si>
    <t>f27_i617</t>
  </si>
  <si>
    <t>f27_i618</t>
  </si>
  <si>
    <t>f27_i619</t>
  </si>
  <si>
    <t>f27_i620</t>
  </si>
  <si>
    <t>f27_i621</t>
  </si>
  <si>
    <t>f27_i622</t>
  </si>
  <si>
    <t>f27_i623</t>
  </si>
  <si>
    <t>f27_i624</t>
  </si>
  <si>
    <t>f27_i625</t>
  </si>
  <si>
    <t>f27_i626</t>
  </si>
  <si>
    <t>f27_i627</t>
  </si>
  <si>
    <t>f27_i628</t>
  </si>
  <si>
    <t>f27_i629</t>
  </si>
  <si>
    <t>f27_i630</t>
  </si>
  <si>
    <t>f27_i631</t>
  </si>
  <si>
    <t>f27_i632</t>
  </si>
  <si>
    <t>f27_i633</t>
  </si>
  <si>
    <t>f27_i634</t>
  </si>
  <si>
    <t>f27_i635</t>
  </si>
  <si>
    <t>f27_i636</t>
  </si>
  <si>
    <t>f27_i637</t>
  </si>
  <si>
    <t>f27_i638</t>
  </si>
  <si>
    <t>f27_i639</t>
  </si>
  <si>
    <t>f27_i640</t>
  </si>
  <si>
    <t>f27_i641</t>
  </si>
  <si>
    <t>f27_i642</t>
  </si>
  <si>
    <t>f27_i643</t>
  </si>
  <si>
    <t>f27_i644</t>
  </si>
  <si>
    <t>f27_i645</t>
  </si>
  <si>
    <t>f27_i646</t>
  </si>
  <si>
    <t>f27_i647</t>
  </si>
  <si>
    <t>f27_i648</t>
  </si>
  <si>
    <t>f27_i649</t>
  </si>
  <si>
    <t>f27_i650</t>
  </si>
  <si>
    <t>f27_i651</t>
  </si>
  <si>
    <t>f27_i652</t>
  </si>
  <si>
    <t>f27_i653</t>
  </si>
  <si>
    <t>f27_i654</t>
  </si>
  <si>
    <t>f27_i655</t>
  </si>
  <si>
    <t>f27_i656</t>
  </si>
  <si>
    <t>f27_i657</t>
  </si>
  <si>
    <t>f27_i658</t>
  </si>
  <si>
    <t>f27_i659</t>
  </si>
  <si>
    <t>f27_i660</t>
  </si>
  <si>
    <t>f27_i661</t>
  </si>
  <si>
    <t>f27_i662</t>
  </si>
  <si>
    <t>f27_i663</t>
  </si>
  <si>
    <t>f27_i664</t>
  </si>
  <si>
    <t>f27_i665</t>
  </si>
  <si>
    <t xml:space="preserve">      grad sever anulat</t>
  </si>
  <si>
    <t xml:space="preserve">      grad accentuat anulat</t>
  </si>
  <si>
    <t xml:space="preserve">      grad mediu anulat</t>
  </si>
  <si>
    <r>
      <t xml:space="preserve">Modificarea gradelor de dizabilitare după reexpertizare locuitori urbani vîrsta pensionară
     </t>
    </r>
    <r>
      <rPr>
        <sz val="10"/>
        <color indexed="62"/>
        <rFont val="Arial Cyr"/>
        <charset val="238"/>
      </rPr>
      <t xml:space="preserve"> grad sever  </t>
    </r>
    <r>
      <rPr>
        <sz val="10"/>
        <color indexed="62"/>
        <rFont val="Arial"/>
        <family val="2"/>
        <charset val="204"/>
      </rPr>
      <t>→</t>
    </r>
    <r>
      <rPr>
        <sz val="10"/>
        <color indexed="62"/>
        <rFont val="Arial Cyr"/>
        <charset val="238"/>
      </rPr>
      <t xml:space="preserve"> grad accentuat</t>
    </r>
  </si>
  <si>
    <r>
      <t xml:space="preserve">Modificarea gradelor de dizabilitare după reexpertizare locuitori urbani vîrsta aptă de muncă
     </t>
    </r>
    <r>
      <rPr>
        <sz val="10"/>
        <color indexed="62"/>
        <rFont val="Arial Cyr"/>
        <charset val="238"/>
      </rPr>
      <t xml:space="preserve"> grad sever  </t>
    </r>
    <r>
      <rPr>
        <sz val="10"/>
        <color indexed="62"/>
        <rFont val="Arial"/>
        <family val="2"/>
        <charset val="204"/>
      </rPr>
      <t>→</t>
    </r>
    <r>
      <rPr>
        <sz val="10"/>
        <color indexed="62"/>
        <rFont val="Arial Cyr"/>
        <charset val="238"/>
      </rPr>
      <t xml:space="preserve"> grad accentuat</t>
    </r>
  </si>
  <si>
    <r>
      <t xml:space="preserve">Modificarea gradelor de dizabilitare după reexpertizare locuitori rurali vîrsta aptă de muncă
     </t>
    </r>
    <r>
      <rPr>
        <sz val="10"/>
        <color indexed="62"/>
        <rFont val="Arial Cyr"/>
        <charset val="238"/>
      </rPr>
      <t xml:space="preserve"> grad sever  </t>
    </r>
    <r>
      <rPr>
        <sz val="10"/>
        <color indexed="62"/>
        <rFont val="Arial"/>
        <family val="2"/>
        <charset val="204"/>
      </rPr>
      <t>→</t>
    </r>
    <r>
      <rPr>
        <sz val="10"/>
        <color indexed="62"/>
        <rFont val="Arial Cyr"/>
        <charset val="238"/>
      </rPr>
      <t xml:space="preserve"> grad accentuat</t>
    </r>
  </si>
  <si>
    <r>
      <t xml:space="preserve">Modificarea gradelor de dizabilitare după reexpertizare locuitori rurali vîrsta pensionară
     </t>
    </r>
    <r>
      <rPr>
        <sz val="10"/>
        <color indexed="62"/>
        <rFont val="Arial Cyr"/>
        <charset val="238"/>
      </rPr>
      <t xml:space="preserve"> grad sever  </t>
    </r>
    <r>
      <rPr>
        <sz val="10"/>
        <color indexed="62"/>
        <rFont val="Arial"/>
        <family val="2"/>
        <charset val="204"/>
      </rPr>
      <t>→</t>
    </r>
    <r>
      <rPr>
        <sz val="10"/>
        <color indexed="62"/>
        <rFont val="Arial Cyr"/>
        <charset val="238"/>
      </rPr>
      <t xml:space="preserve"> grad accentuat</t>
    </r>
  </si>
  <si>
    <t>f27_i666</t>
  </si>
  <si>
    <t>f27_i667</t>
  </si>
  <si>
    <t>f27_i668</t>
  </si>
  <si>
    <t>f27_i669</t>
  </si>
  <si>
    <t>f27_i670</t>
  </si>
  <si>
    <t>f27_i671</t>
  </si>
  <si>
    <t>f27_i672</t>
  </si>
  <si>
    <t>f27_i673</t>
  </si>
  <si>
    <t>f27_i674</t>
  </si>
  <si>
    <t>f27_i675</t>
  </si>
  <si>
    <t>f27_i676</t>
  </si>
  <si>
    <t>f27_i677</t>
  </si>
  <si>
    <t>f27_i678</t>
  </si>
  <si>
    <t>f27_i679</t>
  </si>
  <si>
    <t>f27_i680</t>
  </si>
  <si>
    <t>f27_i681</t>
  </si>
  <si>
    <t>f27_i682</t>
  </si>
  <si>
    <t>f27_i683</t>
  </si>
  <si>
    <t>f27_i684</t>
  </si>
  <si>
    <t>f27_i685</t>
  </si>
  <si>
    <t>f27_i686</t>
  </si>
  <si>
    <t>f27_i687</t>
  </si>
  <si>
    <t>f27_i688</t>
  </si>
  <si>
    <t>f27_i689</t>
  </si>
  <si>
    <t>f27_i690</t>
  </si>
  <si>
    <t>f27_i691</t>
  </si>
  <si>
    <t>f27_i692</t>
  </si>
  <si>
    <t>f27_i693</t>
  </si>
  <si>
    <t>f27_i694</t>
  </si>
  <si>
    <t>f27_i695</t>
  </si>
  <si>
    <t>f27_i696</t>
  </si>
  <si>
    <t>f27_i697</t>
  </si>
  <si>
    <t>f27_i698</t>
  </si>
  <si>
    <t>f27_i699</t>
  </si>
  <si>
    <t>f27_i700</t>
  </si>
  <si>
    <t>f27_i701</t>
  </si>
  <si>
    <t>f27_i702</t>
  </si>
  <si>
    <t>f27_i703</t>
  </si>
  <si>
    <t>f27_i704</t>
  </si>
  <si>
    <t>f27_i705</t>
  </si>
  <si>
    <t>f27_i706</t>
  </si>
  <si>
    <t>f27_i707</t>
  </si>
  <si>
    <t>f27_i708</t>
  </si>
  <si>
    <t>f27_i709</t>
  </si>
  <si>
    <t>f27_i710</t>
  </si>
  <si>
    <t>f27_i711</t>
  </si>
  <si>
    <t>f27_i712</t>
  </si>
  <si>
    <t>f27_i1032</t>
  </si>
  <si>
    <t>f27_i1033</t>
  </si>
  <si>
    <t>f27_i1035</t>
  </si>
  <si>
    <t>f27_i1036</t>
  </si>
  <si>
    <t>f27_i1037</t>
  </si>
  <si>
    <t>f27_i1038</t>
  </si>
  <si>
    <t>f27_i1039</t>
  </si>
  <si>
    <t>f27_i1040</t>
  </si>
  <si>
    <t>f27_i1041</t>
  </si>
  <si>
    <t>f27_i1042</t>
  </si>
  <si>
    <t>f27_i1043</t>
  </si>
  <si>
    <t>f27_i1044</t>
  </si>
  <si>
    <t>f27_i1045</t>
  </si>
  <si>
    <t>f27_i1046</t>
  </si>
  <si>
    <t>f27_i1047</t>
  </si>
  <si>
    <t>f27_i1048</t>
  </si>
  <si>
    <t>f27_i1049</t>
  </si>
  <si>
    <t>f27_i1050</t>
  </si>
  <si>
    <t>f27_i1051</t>
  </si>
  <si>
    <t>f27_i1052</t>
  </si>
  <si>
    <t>f27_i1053</t>
  </si>
  <si>
    <t>f27_i1054</t>
  </si>
  <si>
    <t>f27_i1055</t>
  </si>
  <si>
    <t>f27_i1056</t>
  </si>
  <si>
    <t>f27_i1057</t>
  </si>
  <si>
    <t>f27_i1058</t>
  </si>
  <si>
    <t>f27_i1059</t>
  </si>
  <si>
    <t>f27_i1060</t>
  </si>
  <si>
    <t>f27_i1061</t>
  </si>
  <si>
    <t>f27_i1062</t>
  </si>
  <si>
    <t>f27_i1063</t>
  </si>
  <si>
    <t>f27_i1064</t>
  </si>
  <si>
    <t>f27_i1065</t>
  </si>
  <si>
    <t>f27_i1066</t>
  </si>
  <si>
    <t>f27_i1067</t>
  </si>
  <si>
    <t>f27_i1068</t>
  </si>
  <si>
    <t>f27_i1069</t>
  </si>
  <si>
    <t>f27_i1070</t>
  </si>
  <si>
    <t>f27_i1071</t>
  </si>
  <si>
    <t>f27_i1072</t>
  </si>
  <si>
    <t>f27_i1073</t>
  </si>
  <si>
    <t>f27_i1074</t>
  </si>
  <si>
    <t>f27_i1075</t>
  </si>
  <si>
    <t>f27_i1076</t>
  </si>
  <si>
    <t>f27_i1077</t>
  </si>
  <si>
    <t>f27_i1078</t>
  </si>
  <si>
    <t>f27_i1079</t>
  </si>
  <si>
    <t>f27_i1080</t>
  </si>
  <si>
    <t>f27_i1081</t>
  </si>
  <si>
    <t>f27_i1082</t>
  </si>
  <si>
    <t>f27_i1083</t>
  </si>
  <si>
    <t>f27_i1084</t>
  </si>
  <si>
    <t>f27_i1085</t>
  </si>
  <si>
    <t>f27_i1086</t>
  </si>
  <si>
    <t>f27_i1087</t>
  </si>
  <si>
    <t>f27_i1088</t>
  </si>
  <si>
    <t>f27_i1089</t>
  </si>
  <si>
    <t>Anexa la f. nr.27 (CDDCM)</t>
  </si>
  <si>
    <t>Вкладной лист к ф. №27 (КУОВТ)</t>
  </si>
  <si>
    <t xml:space="preserve">      tuberculoza asociată cu SIDA
      туберкулез ассоциированный со СПИДом</t>
  </si>
  <si>
    <t>Tumori 
Новообразования</t>
  </si>
  <si>
    <t>4.2</t>
  </si>
  <si>
    <t xml:space="preserve">    afecţiunile glandei tiroide
    болезни щитовидной жедезы</t>
  </si>
  <si>
    <t>5.1</t>
  </si>
  <si>
    <t>6.1</t>
  </si>
  <si>
    <t xml:space="preserve">    inclusiv: epilepsia şi sindroame epileptice
    в том числе:эрилерсия и эпилеп. Синдромы</t>
  </si>
  <si>
    <t xml:space="preserve">            inclusiv:        в том числе:
     cardiopatia reumatismală cronică
     хронические ревматические болезни сердца</t>
  </si>
  <si>
    <t>8.1</t>
  </si>
  <si>
    <t>8.2</t>
  </si>
  <si>
    <t>8.3</t>
  </si>
  <si>
    <t>8.4</t>
  </si>
  <si>
    <t>10</t>
  </si>
  <si>
    <t>10.1</t>
  </si>
  <si>
    <t xml:space="preserve">            inclusiv:        в том числе:
    artroze
    aртрозы</t>
  </si>
  <si>
    <t xml:space="preserve">Din numărul total de persoane cu dizabilităţi caz nou: </t>
  </si>
  <si>
    <t xml:space="preserve">Из общего числа лиц с ограниченными  возможностями впервые признанны: </t>
  </si>
  <si>
    <t>20.</t>
  </si>
  <si>
    <t xml:space="preserve">          Din numărul total de persoane cu dizabilităţi
s-a determinat grad de dizabilitate şi capacitate de muncă
Из общего числа лиц с ограниченными  возможностями определены степень ограничения  возможностeй и трудоспособность</t>
  </si>
  <si>
    <t xml:space="preserve">    boli degenerative ale coloanei vertebrale
    дегенеративные   заболе-вания розвоночника</t>
  </si>
  <si>
    <t>Malformaţii congenitale, deformaţii şi anomalii cromosomiale
Врожденные пороки развития, деформации и хромосомиальные аномалии</t>
  </si>
  <si>
    <t>Accidente de muncă
Несчастные случаи на  производстве</t>
  </si>
  <si>
    <t xml:space="preserve">Diagnosticul CDDCM
Диагноз КУОВТ 
</t>
  </si>
  <si>
    <t>RAPORT STATISTIC Nr 27</t>
  </si>
  <si>
    <t>(trimestrial cumulativ, anual)</t>
  </si>
  <si>
    <t>PRIVIND DETERMINAREA DIZABILITĂŢII ŞI CAPACITĂŢII DE MUNCĂ LA ADULŢI</t>
  </si>
  <si>
    <t xml:space="preserve">СТАТИСТИЧЕСКИЙ ОТЧЁТ №27
(годовой)
</t>
  </si>
  <si>
    <t>(квартальный накопительный, годовой)</t>
  </si>
  <si>
    <t>I. REŢEAUA  ŞI CADRELE  CDDCM (CT, CS)</t>
  </si>
  <si>
    <t>inclusiv
 în vîrstă pensio-nară
в том числе в пенси-онном возрасте</t>
  </si>
  <si>
    <t>Total CDDCM
Всего КУОВТ</t>
  </si>
  <si>
    <t>Total cadre în CDDCM
Всего кадры в КУОВТ</t>
  </si>
  <si>
    <t xml:space="preserve">Număr medici experţi
Число врачей экспертов                          
</t>
  </si>
  <si>
    <t xml:space="preserve">Din ei, aflaţi la lucrul de bază în CDDCM      
Из них работают в КУОВТ на основной работе
</t>
  </si>
  <si>
    <t>Număr psihopedagogi 
Число психоредагогов</t>
  </si>
  <si>
    <t>Număr CDDCM
Число КУОВТ</t>
  </si>
  <si>
    <t>СЕТЬ  И  КАДРЫ КУОВТ (ТК, СК)</t>
  </si>
  <si>
    <t>Număr asistenţi sociali 
Число соц. pаботников</t>
  </si>
  <si>
    <t>II. ACTIVITATEA CDDCM</t>
  </si>
  <si>
    <t>ДЕЯТЕЛЬНОСТЬ КУОВТ</t>
  </si>
  <si>
    <t>Total adresări la CDDCM
Всего обращений на КУОВТ</t>
  </si>
  <si>
    <t xml:space="preserve">          din ei:     из них:
      recunoscute persoane cu dizabilităţi - total
      признано лиц с ограниченными возможностями -всего</t>
  </si>
  <si>
    <t xml:space="preserve">                   inclusiv:              в том числе:
            grad sever  (capacitatea  de  мuncă 0-20%)
            тяжелая степень  (трудоспособность 0-20%)
</t>
  </si>
  <si>
    <t xml:space="preserve">            grad accentuat (capacitatea  de  мuncă 25-40%)  
            выраженная  степень (трудоспособность 25-40%)</t>
  </si>
  <si>
    <t xml:space="preserve">            grad mediu (capacitatea  de  мuncă 45-60%)  
            средняя степень (трудоспособность 45-60%)</t>
  </si>
  <si>
    <t xml:space="preserve">     nu s-au încadrat în grad de dizabilitate
     не определена группа инвалидности</t>
  </si>
  <si>
    <t xml:space="preserve">     total concluzii pentru tipuri de asistenţă socială
     всего заключений на видах социальной помощи</t>
  </si>
  <si>
    <t xml:space="preserve">     necesită asistenţă personală
     нуждающиеся в персональной поддержке</t>
  </si>
  <si>
    <t xml:space="preserve">    persoane cu dizabilităţi  în urma accidentelor de muncă 
    лица с ограниченными  возможностями вследствие 
    трудового увечья
</t>
  </si>
  <si>
    <t xml:space="preserve">    persoane cu dizabilităţi  în urma  bolilor profesionale
    лица с ограниченными  возможностями вследствие 
    профессионального заболевания
</t>
  </si>
  <si>
    <t xml:space="preserve">    persoane cu dizabilităţi  în urma avariei de la СA Cernobîl
    лица с ограниченными  возможностями вследствие 
    аварии Чернобыльской АЭС
</t>
  </si>
  <si>
    <t xml:space="preserve">    persoane cu dizabilităţi din numărul militarilor
    лица с ограниченными  возможностями из числа
    военнослужащих
</t>
  </si>
  <si>
    <t xml:space="preserve">    persoane cu dizabilităţi  din copilărie
    лица с ограниченными  возможностями с детства
</t>
  </si>
  <si>
    <t>III. REZULTATELE  EXPERTIZĂRII  PRIMARE A  DIZABILITĂȚII ȘI CAPACITĂȚII DE MUNCĂ (adulți)</t>
  </si>
  <si>
    <t>РЕЗУЛЬТАТЫ ПЕРВИЧНOГO ОСВИДЕТЕЛЬСТВОВАНИЯ ОГРАНИЧЕНИЯ ВОЗМОЖНОСТЕЙ  И ТРУДОСПОСОБНОСТЬ (взрослые)</t>
  </si>
  <si>
    <t xml:space="preserve">  IV. REPARTIZAREA PERSOANELOR  CU DIZABILITĂŢI CAZ  NOU  DUPĂ  FORMELE  DE  BOALĂ, VÎRSTĂ,   GEN,  GRADUL DE DIZABILITATE ŞI CAPACITATE DE MUNCĂ</t>
  </si>
  <si>
    <t>Total 
persoane cu dizabilităţi
Всего
 лиц с ограни-ченными  возмож-ностями</t>
  </si>
  <si>
    <t>În vîrstă aptă de muncă
В трудоспособном возрасте</t>
  </si>
  <si>
    <t>Vîrstă pensionară
Пенсионный возраст</t>
  </si>
  <si>
    <t>18- 29 ani</t>
  </si>
  <si>
    <t>Grad mediu
cредняя степень
(45-60%)</t>
  </si>
  <si>
    <t>Grad accentuat
выраженная степень
(25-40%)</t>
  </si>
  <si>
    <t>Grad 
sever
тяжелая степень
(0-20%)</t>
  </si>
  <si>
    <t xml:space="preserve">      РЕЗУЛЬТАТЫ ПЕРЕОСВИДЕТЕЛЬСТВОВАНИЯ ЛИЦ С ОГРАНИЧЕННЫМИ  ВОЗМОЖНОСТЯМИ </t>
  </si>
  <si>
    <t xml:space="preserve">VII.  REZULTATELE  REEXPERTIZĂRII  PERSOANELOR CU DIZABILITĂȚI </t>
  </si>
  <si>
    <t xml:space="preserve">                                       persoane cu dizabilități  din copilărie </t>
  </si>
  <si>
    <t xml:space="preserve">                                       лица с ограниченными  возможностями с детства</t>
  </si>
  <si>
    <t>Rezultatele reexpertizării persoanelor cu dizabilități/ locuitori urbani</t>
  </si>
  <si>
    <t>Результаты переосвидетельствования лиц с ограниченными  возможностями</t>
  </si>
  <si>
    <t>Grad de dizabilitate pînă la reexpertizare
степень ограничения  возможностей
до переосвидетельствования</t>
  </si>
  <si>
    <t xml:space="preserve">        grad sever 
        тяжелая степень (0-20%)</t>
  </si>
  <si>
    <t xml:space="preserve">        grad mediu 
        cредняя степень (45-60%)</t>
  </si>
  <si>
    <t>Grad sever
тяжелая степень
(0-20%)</t>
  </si>
  <si>
    <t>Grad accentuat 
выраженная степень 
(25-40%)</t>
  </si>
  <si>
    <t>Grad  mediu 
cредняя степень        (45-60%)</t>
  </si>
  <si>
    <t>din ei:                  из них:</t>
  </si>
  <si>
    <t>Din nou încadraţi în grad de dizabilitate
Снова признаны лица с ограниченными  возможностями</t>
  </si>
  <si>
    <t xml:space="preserve">         inclusiv:           в том числе:
   În vîrstă aptă de muncă
   В трудоспособном возрасте</t>
  </si>
  <si>
    <t xml:space="preserve">  Vîrstă pensionară:
  Пенсионный возраст</t>
  </si>
  <si>
    <t>10.</t>
  </si>
  <si>
    <r>
      <t xml:space="preserve">Dizabilitatea a fost stabilită fără termen </t>
    </r>
    <r>
      <rPr>
        <b/>
        <sz val="9"/>
        <rFont val="Times New Roman"/>
        <family val="1"/>
        <charset val="204"/>
      </rPr>
      <t>1</t>
    </r>
  </si>
  <si>
    <t xml:space="preserve">Ограниченные  возможности установлены бессрочно человек  </t>
  </si>
  <si>
    <t xml:space="preserve">Persoane neîncadrate în grad de dizabilitate </t>
  </si>
  <si>
    <r>
      <t xml:space="preserve">persoane            </t>
    </r>
    <r>
      <rPr>
        <b/>
        <sz val="9"/>
        <rFont val="Times New Roman"/>
        <family val="1"/>
        <charset val="204"/>
      </rPr>
      <t>11.</t>
    </r>
  </si>
  <si>
    <t>Не установлены ограничения  возможностей</t>
  </si>
  <si>
    <t xml:space="preserve">                                 Переосвидетельствованно сельских жителей</t>
  </si>
  <si>
    <t>А15-A16</t>
  </si>
  <si>
    <t>C 00- D 48</t>
  </si>
  <si>
    <t>C00-C97</t>
  </si>
  <si>
    <t>F 20-F29</t>
  </si>
  <si>
    <t>G40-G41</t>
  </si>
  <si>
    <t>I 10-I 15</t>
  </si>
  <si>
    <t>K 00-K 93;
B 18-B19</t>
  </si>
  <si>
    <t>M15-M19</t>
  </si>
  <si>
    <t>M40-M54</t>
  </si>
  <si>
    <t>Q00-Q99</t>
  </si>
  <si>
    <t>S 00-T 98</t>
  </si>
  <si>
    <t>2.1</t>
  </si>
  <si>
    <t>2.2</t>
  </si>
  <si>
    <t>2.3</t>
  </si>
  <si>
    <t>10.2</t>
  </si>
  <si>
    <t>11.1</t>
  </si>
  <si>
    <t>11.2</t>
  </si>
  <si>
    <t xml:space="preserve">        grad sever 
        тяжелая степень </t>
  </si>
  <si>
    <t xml:space="preserve">        gradul accentuat
        выраженная степень  </t>
  </si>
  <si>
    <t xml:space="preserve">        grad mediu 
        cредняя степень </t>
  </si>
  <si>
    <t xml:space="preserve">        gradul accentuat
        выраженная степень </t>
  </si>
  <si>
    <r>
      <t>Localităţi rurale - TOTAL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</si>
  <si>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rurale - în vîrstă aptă de muncă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</si>
  <si>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rurale -  în vîrstă pensionară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</si>
  <si>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 xml:space="preserve">REPARTIZAREA PERSOANELOR  CU DIZABILITĂŢI CAZ  NOU  DUPĂ  FORMELE  DE  BOALĂ, VÎRSTĂ,   GEN,  GRADUL DE DIZABILITATE ŞI CAPACITATE DE MUNCĂ
</t>
    </r>
    <r>
      <rPr>
        <b/>
        <sz val="10"/>
        <color indexed="12"/>
        <rFont val="Arial Cyr"/>
        <charset val="238"/>
      </rPr>
      <t xml:space="preserve">Total populaţie 
</t>
    </r>
    <r>
      <rPr>
        <b/>
        <sz val="10"/>
        <color indexed="10"/>
        <rFont val="Arial Cyr"/>
        <charset val="238"/>
      </rPr>
      <t>Total persoane cu dizabilităţi</t>
    </r>
    <r>
      <rPr>
        <sz val="10"/>
        <color indexed="62"/>
        <rFont val="Arial Cyr"/>
        <family val="2"/>
        <charset val="204"/>
      </rPr>
      <t xml:space="preserve">
Tuberculoză</t>
    </r>
  </si>
  <si>
    <t xml:space="preserve">      tuberculoza asociată cu SIDA</t>
  </si>
  <si>
    <t xml:space="preserve">Tumori </t>
  </si>
  <si>
    <t xml:space="preserve">            inclusiv tumori maligne
            в том числе злокачественные новообразования</t>
  </si>
  <si>
    <t xml:space="preserve">      inclusiv tumori maligne</t>
  </si>
  <si>
    <t xml:space="preserve">          inclusiv:    
      diabetul zaharat</t>
  </si>
  <si>
    <t xml:space="preserve">      afecţiunile glandei tiroide</t>
  </si>
  <si>
    <t xml:space="preserve">      inclusiv  schizofrenia</t>
  </si>
  <si>
    <t xml:space="preserve">      inclusiv: epilepsia şi sindroame epileptice</t>
  </si>
  <si>
    <t xml:space="preserve">stabilită dizabilitate fără termen </t>
  </si>
  <si>
    <t xml:space="preserve">установлено ограничение  возможностей бессрочно                      </t>
  </si>
  <si>
    <t>Din numărul total de persoane cu dizabilităţi caz nou stabilită dizabilitate  fără termen</t>
  </si>
  <si>
    <t>b) locuitori urbani                                             городские жители</t>
  </si>
  <si>
    <t>c) locuitori rurali                                 сельские жители</t>
  </si>
  <si>
    <r>
      <t xml:space="preserve">Locuitori urbani  
</t>
    </r>
    <r>
      <rPr>
        <b/>
        <sz val="10"/>
        <color indexed="10"/>
        <rFont val="Arial Cyr"/>
        <charset val="238"/>
      </rPr>
      <t>Total persoane cu dizabilităţi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</si>
  <si>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 
</t>
    </r>
    <r>
      <rPr>
        <b/>
        <sz val="10"/>
        <color indexed="10"/>
        <rFont val="Arial Cyr"/>
        <charset val="238"/>
      </rPr>
      <t>Persoane cu dizabilităţi 18-29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</si>
  <si>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
</t>
    </r>
    <r>
      <rPr>
        <b/>
        <sz val="10"/>
        <color indexed="10"/>
        <rFont val="Arial Cyr"/>
        <charset val="238"/>
      </rPr>
      <t>Persoane cu dizabilităţi 30-39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</si>
  <si>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
</t>
    </r>
    <r>
      <rPr>
        <b/>
        <sz val="10"/>
        <color indexed="10"/>
        <rFont val="Arial Cyr"/>
        <charset val="238"/>
      </rPr>
      <t>Persoane cu dizabilităţi 40-49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</si>
  <si>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
</t>
    </r>
    <r>
      <rPr>
        <b/>
        <sz val="10"/>
        <color indexed="10"/>
        <rFont val="Arial Cyr"/>
        <charset val="238"/>
      </rPr>
      <t>Persoane cu dizabilităţi femei 50-56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</si>
  <si>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
</t>
    </r>
    <r>
      <rPr>
        <b/>
        <sz val="10"/>
        <color indexed="10"/>
        <rFont val="Arial Cyr"/>
        <charset val="238"/>
      </rPr>
      <t xml:space="preserve">Persoane cu dizabilităţi femei 57 ani şi mai mult 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</si>
  <si>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
</t>
    </r>
    <r>
      <rPr>
        <b/>
        <sz val="10"/>
        <color indexed="10"/>
        <rFont val="Arial Cyr"/>
        <charset val="238"/>
      </rPr>
      <t>Persoane cu dizabilităţi bărbaţi 50-61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</si>
  <si>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 
</t>
    </r>
    <r>
      <rPr>
        <b/>
        <sz val="10"/>
        <color indexed="10"/>
        <rFont val="Arial Cyr"/>
        <charset val="238"/>
      </rPr>
      <t xml:space="preserve">Persoane cu dizabilităţi bărbaţi 62  ani şi mai mult 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</si>
  <si>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
</t>
    </r>
    <r>
      <rPr>
        <b/>
        <sz val="10"/>
        <color indexed="10"/>
        <rFont val="Arial Cyr"/>
        <charset val="238"/>
      </rPr>
      <t>Persoane cu dizabilităţi  vîrstă aptă de muncă grad sever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</si>
  <si>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
</t>
    </r>
    <r>
      <rPr>
        <b/>
        <sz val="10"/>
        <color indexed="10"/>
        <rFont val="Arial Cyr"/>
        <charset val="238"/>
      </rPr>
      <t>Persoane cu dizabilităţi  vîrstă aptă de muncă grad accentuat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</si>
  <si>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
</t>
    </r>
    <r>
      <rPr>
        <b/>
        <sz val="10"/>
        <color indexed="10"/>
        <rFont val="Arial Cyr"/>
        <charset val="238"/>
      </rPr>
      <t>Persoane cu dizabilităţi  vîrstă aptă de muncă grad mediu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</si>
  <si>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
</t>
    </r>
    <r>
      <rPr>
        <b/>
        <sz val="10"/>
        <color indexed="10"/>
        <rFont val="Arial Cyr"/>
        <charset val="238"/>
      </rPr>
      <t>Persoane cu dizabilităţi  vîrstă pensionară grad sever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</si>
  <si>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
</t>
    </r>
    <r>
      <rPr>
        <b/>
        <sz val="10"/>
        <color indexed="10"/>
        <rFont val="Arial Cyr"/>
        <charset val="238"/>
      </rPr>
      <t>Persoane cu dizabilităţi  vîrstă pensionară grad accentuat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</si>
  <si>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  
</t>
    </r>
    <r>
      <rPr>
        <b/>
        <sz val="10"/>
        <color indexed="10"/>
        <rFont val="Arial Cyr"/>
        <charset val="238"/>
      </rPr>
      <t>Total persoane cu dizabilităţi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</si>
  <si>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urbani 
</t>
    </r>
    <r>
      <rPr>
        <b/>
        <sz val="10"/>
        <color indexed="10"/>
        <rFont val="Arial Cyr"/>
        <charset val="238"/>
      </rPr>
      <t>Persoane cu dizabilităţi  vîrstă pensionară grad mediu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</si>
  <si>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 
</t>
    </r>
    <r>
      <rPr>
        <b/>
        <sz val="10"/>
        <color indexed="10"/>
        <rFont val="Arial Cyr"/>
        <charset val="238"/>
      </rPr>
      <t>Persoane cu dizabilităţi  vîrstă pensionară grad mediu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</si>
  <si>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 
</t>
    </r>
    <r>
      <rPr>
        <b/>
        <sz val="10"/>
        <color indexed="10"/>
        <rFont val="Arial Cyr"/>
        <charset val="238"/>
      </rPr>
      <t>Persoane cu dizabilităţi 18-29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</si>
  <si>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 
</t>
    </r>
    <r>
      <rPr>
        <b/>
        <sz val="10"/>
        <color indexed="10"/>
        <rFont val="Arial Cyr"/>
        <charset val="238"/>
      </rPr>
      <t>Persoane cu dizabilităţi 30-39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</si>
  <si>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 
</t>
    </r>
    <r>
      <rPr>
        <b/>
        <sz val="10"/>
        <color indexed="10"/>
        <rFont val="Arial Cyr"/>
        <charset val="238"/>
      </rPr>
      <t>Persoane cu dizabilităţi 40-49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</si>
  <si>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 
</t>
    </r>
    <r>
      <rPr>
        <b/>
        <sz val="10"/>
        <color indexed="10"/>
        <rFont val="Arial Cyr"/>
        <charset val="238"/>
      </rPr>
      <t>Persoane cu dizabilităţi femei 50-56 ani</t>
    </r>
    <r>
      <rPr>
        <sz val="10"/>
        <color indexed="62"/>
        <rFont val="Arial Cyr"/>
        <family val="2"/>
        <charset val="204"/>
      </rPr>
      <t xml:space="preserve">
Tuberculoză</t>
    </r>
  </si>
  <si>
    <t xml:space="preserve">  V. REPARTIZAREA PERSOANELOR  CU DIZABILITĂŢI CAZ  NOU  DUPĂ  FORMELE  DE  BOALĂ, VÎRSTĂ,   GEN,  GRADUL DE DIZABILITATE ŞI CAPACITATE DE MUNCĂ</t>
  </si>
  <si>
    <t xml:space="preserve">        РАСПРЕДЕЛЕНИЕ  ПЕРВИЧНО  ПРИЗНАННЫХ ЛИЦ С ОГРАНИЧЕННЫМИ  ВОЗМОЖНОСТЯМИ ПО  ФОРМАМ  БОЛЕЗНЕЙ,  
ВОЗРАСТУ, ПОЛУ  И  СТЕПЕНИ ОГРАНИЧЕНИЯ  ВОЗМОЖНОСТЕЙ</t>
  </si>
  <si>
    <t xml:space="preserve">  VI. REPARTIZAREA PERSOANELOR  CU DIZABILITĂŢI CAZ  NOU  DUPĂ  FORMELE  DE  BOALĂ, VÎRSTĂ,   GEN,  GRADUL DE DIZABILITATE ŞI CAPACITATE DE MUNCĂ</t>
  </si>
  <si>
    <t xml:space="preserve">        РАСПРЕДЕЛЕНИЕ  ПЕРВИЧНО  ПРИЗНАННЫХ ЛИЦ С ОГРАНИЧЕННЫМИ  ВОЗМОЖНОСТЯМИ ПО  ФОРМАМ  БОЛЕЗНЕЙ,  
ВОЗРАСТУ, ПОЛУ  И  СТЕПЕНИ ОГРАНИЧЕНИЯ  ВОЗМОЖНОСТЕЙ
</t>
  </si>
  <si>
    <t>Din numărul total - CDDCM teritoriale</t>
  </si>
  <si>
    <t xml:space="preserve">Din numărul total - CDDCM specializate
</t>
  </si>
  <si>
    <t>Total cadre în CDDCM</t>
  </si>
  <si>
    <t xml:space="preserve">Număr medici experţi                    
</t>
  </si>
  <si>
    <t xml:space="preserve">Din ei, aflaţi la lucrul de bază în CDDCM 
</t>
  </si>
  <si>
    <t xml:space="preserve">Număr asistenţi sociali </t>
  </si>
  <si>
    <t xml:space="preserve">Număr psihopedagogi </t>
  </si>
  <si>
    <r>
      <t>REŢEAUA  ŞI CADRELE  CDDCM (CT, CS)</t>
    </r>
    <r>
      <rPr>
        <b/>
        <sz val="10"/>
        <color indexed="62"/>
        <rFont val="Arial Cyr"/>
        <family val="2"/>
        <charset val="204"/>
      </rPr>
      <t xml:space="preserve">
Total CDDCM</t>
    </r>
  </si>
  <si>
    <t>inclusiv vizite la domicilui</t>
  </si>
  <si>
    <r>
      <t>ACTIVITATEA CDDCM</t>
    </r>
    <r>
      <rPr>
        <b/>
        <sz val="10"/>
        <color indexed="62"/>
        <rFont val="Arial Cyr"/>
        <family val="2"/>
        <charset val="204"/>
      </rPr>
      <t xml:space="preserve">
Număr şedinţe</t>
    </r>
  </si>
  <si>
    <r>
      <t xml:space="preserve">REZULTATELE  EXPERTIZĂRII  PRIMARE A  DIZABILITĂȚII ȘI CAPACITĂȚII DE MUNCĂ (adulți)
</t>
    </r>
    <r>
      <rPr>
        <b/>
        <sz val="10"/>
        <color indexed="12"/>
        <rFont val="Arial Cyr"/>
        <charset val="238"/>
      </rPr>
      <t>TOTAL</t>
    </r>
    <r>
      <rPr>
        <sz val="10"/>
        <color indexed="62"/>
        <rFont val="Arial Cyr"/>
        <family val="2"/>
        <charset val="204"/>
      </rPr>
      <t xml:space="preserve">
Total adresări la CDDCM</t>
    </r>
  </si>
  <si>
    <t xml:space="preserve">          din ei:    
      recunoscute persoane cu dizabilităţi - total</t>
  </si>
  <si>
    <t xml:space="preserve">                   inclusiv:            
            grad sever  (capacitatea  de  мuncă 0-20%)</t>
  </si>
  <si>
    <t xml:space="preserve">            grad accentuat (capacitatea  de  мuncă 25-40%) </t>
  </si>
  <si>
    <t xml:space="preserve">            grad mediu (capacitatea  de  мuncă 45-60%) </t>
  </si>
  <si>
    <t xml:space="preserve">    necesită asistenţă personală</t>
  </si>
  <si>
    <t xml:space="preserve">    total concluzii pentru tipuri de asistenţă socială</t>
  </si>
  <si>
    <t xml:space="preserve">    nu s-au încadrat în grad de dizabilitate</t>
  </si>
  <si>
    <t xml:space="preserve">    s-a prelungit cancediul medical</t>
  </si>
  <si>
    <r>
      <t>Localităţi urbane - TOTAL</t>
    </r>
    <r>
      <rPr>
        <sz val="10"/>
        <color indexed="62"/>
        <rFont val="Arial Cyr"/>
        <family val="2"/>
        <charset val="204"/>
      </rPr>
      <t xml:space="preserve">
Total adresări la CDDCM</t>
    </r>
  </si>
  <si>
    <t xml:space="preserve">    persoane cu dizabilităţi  în urma accidentelor de muncă</t>
  </si>
  <si>
    <t xml:space="preserve">    persoane cu dizabilităţi  în urma  bolilor profesionale</t>
  </si>
  <si>
    <t xml:space="preserve">    persoane cu dizabilităţi  în urma avariei de la СA Cernobîl</t>
  </si>
  <si>
    <t xml:space="preserve">    persoane cu dizabilităţi din numărul militarilor</t>
  </si>
  <si>
    <t xml:space="preserve">    persoane cu dizabilităţi  din copilărie</t>
  </si>
  <si>
    <r>
      <t>Localităţi urbane - în vîrstă aptă de muncă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</si>
  <si>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urbane -  în vîrstă pensionară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</si>
  <si>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 xml:space="preserve">Total populaţie 
</t>
    </r>
    <r>
      <rPr>
        <b/>
        <sz val="10"/>
        <color indexed="10"/>
        <rFont val="Arial Cyr"/>
        <charset val="238"/>
      </rPr>
      <t>Persoane cu dizabilităţi  vîrstă aptă de muncă grad sever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</si>
  <si>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Total populaţie 
</t>
    </r>
    <r>
      <rPr>
        <b/>
        <sz val="10"/>
        <color indexed="10"/>
        <rFont val="Arial Cyr"/>
        <charset val="238"/>
      </rPr>
      <t>Persoane cu dizabilităţi  vîrstă aptă de muncă grad accentuat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</si>
  <si>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Total populaţie 
</t>
    </r>
    <r>
      <rPr>
        <b/>
        <sz val="10"/>
        <color indexed="10"/>
        <rFont val="Arial Cyr"/>
        <charset val="238"/>
      </rPr>
      <t>Persoane cu dizabilităţi  vîrstă aptă de muncă grad mediu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</si>
  <si>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Total populaţie 
</t>
    </r>
    <r>
      <rPr>
        <b/>
        <sz val="10"/>
        <color indexed="10"/>
        <rFont val="Arial Cyr"/>
        <charset val="238"/>
      </rPr>
      <t>Persoane cu dizabilităţi  vîrstă pensionară grad sever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</si>
  <si>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Total populaţie 
</t>
    </r>
    <r>
      <rPr>
        <b/>
        <sz val="10"/>
        <color indexed="10"/>
        <rFont val="Arial Cyr"/>
        <charset val="238"/>
      </rPr>
      <t>Persoane cu dizabilităţi  vîrstă pensionară grad accentuat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</si>
  <si>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Total populaţie 
</t>
    </r>
    <r>
      <rPr>
        <b/>
        <sz val="10"/>
        <color indexed="10"/>
        <rFont val="Arial Cyr"/>
        <charset val="238"/>
      </rPr>
      <t>Persoane cu dizabilităţi  vîrstă pensionară grad mediu</t>
    </r>
    <r>
      <rPr>
        <sz val="10"/>
        <color indexed="62"/>
        <rFont val="Arial Cyr"/>
        <family val="2"/>
        <charset val="204"/>
      </rPr>
      <t xml:space="preserve">
Tuberculoză</t>
    </r>
  </si>
  <si>
    <t xml:space="preserve">           inclusiv:
      persoane cu dizabilități  din copilărie</t>
  </si>
  <si>
    <r>
      <t xml:space="preserve">Rezultatele reexpertizării persoanelor cu dizabilități/ locuitori urbani
</t>
    </r>
    <r>
      <rPr>
        <b/>
        <sz val="10"/>
        <color indexed="18"/>
        <rFont val="Arial Cyr"/>
        <charset val="238"/>
      </rPr>
      <t>Număr reexpertizaţi</t>
    </r>
    <r>
      <rPr>
        <sz val="10"/>
        <color indexed="62"/>
        <rFont val="Arial Cyr"/>
        <family val="2"/>
        <charset val="204"/>
      </rPr>
      <t xml:space="preserve">
Total</t>
    </r>
  </si>
  <si>
    <t>Rezultatele reexpertizării persoanelor cu dizabilități/ locuitori rurali</t>
  </si>
  <si>
    <t xml:space="preserve">         inclusiv:   
   În vîrstă aptă de muncă</t>
  </si>
  <si>
    <t xml:space="preserve">         grad sever </t>
  </si>
  <si>
    <t xml:space="preserve">         grad mediu</t>
  </si>
  <si>
    <t xml:space="preserve">   Vîrstă pensionară</t>
  </si>
  <si>
    <r>
      <t>Din nou încadraţi în grad de dizabilitate</t>
    </r>
    <r>
      <rPr>
        <sz val="10"/>
        <color indexed="62"/>
        <rFont val="Arial Cyr"/>
        <family val="2"/>
        <charset val="204"/>
      </rPr>
      <t xml:space="preserve">
Total</t>
    </r>
  </si>
  <si>
    <r>
      <t xml:space="preserve">grad sever </t>
    </r>
    <r>
      <rPr>
        <sz val="10"/>
        <color indexed="62"/>
        <rFont val="Arial Cyr"/>
        <family val="2"/>
        <charset val="204"/>
      </rPr>
      <t xml:space="preserve">
Total</t>
    </r>
  </si>
  <si>
    <t xml:space="preserve">        grad accentuat
        выраженная степень  (25-40%)</t>
  </si>
  <si>
    <t xml:space="preserve">         grad accentuat</t>
  </si>
  <si>
    <r>
      <t>grad accentuat</t>
    </r>
    <r>
      <rPr>
        <sz val="10"/>
        <color indexed="62"/>
        <rFont val="Arial Cyr"/>
        <family val="2"/>
        <charset val="204"/>
      </rPr>
      <t xml:space="preserve">
Total</t>
    </r>
  </si>
  <si>
    <r>
      <t>grad mediu</t>
    </r>
    <r>
      <rPr>
        <sz val="10"/>
        <color indexed="62"/>
        <rFont val="Arial Cyr"/>
        <family val="2"/>
        <charset val="204"/>
      </rPr>
      <t xml:space="preserve">
Total</t>
    </r>
  </si>
  <si>
    <t xml:space="preserve">Dizabilitatea a fost stabilită fără termen </t>
  </si>
  <si>
    <t xml:space="preserve">          bărbaţi 62 ani şi mai mult</t>
  </si>
  <si>
    <t xml:space="preserve">               inclusiv:
          femei în vîrstă de 57 ani şi mai mult</t>
  </si>
  <si>
    <t>Persoane neîncadrate în grad de dizabilitate</t>
  </si>
  <si>
    <r>
      <t xml:space="preserve">Rezultatele reexpertizării persoanelor cu dizabilități/ locuitori rurali
</t>
    </r>
    <r>
      <rPr>
        <b/>
        <sz val="10"/>
        <color indexed="18"/>
        <rFont val="Arial Cyr"/>
        <charset val="238"/>
      </rPr>
      <t>Număr reexpertizaţi</t>
    </r>
    <r>
      <rPr>
        <sz val="10"/>
        <color indexed="62"/>
        <rFont val="Arial Cyr"/>
        <family val="2"/>
        <charset val="204"/>
      </rPr>
      <t xml:space="preserve">
Total</t>
    </r>
  </si>
  <si>
    <r>
      <t>Locuitori rurali</t>
    </r>
    <r>
      <rPr>
        <sz val="10"/>
        <color indexed="62"/>
        <rFont val="Arial Cyr"/>
        <family val="2"/>
        <charset val="204"/>
      </rPr>
      <t xml:space="preserve">
</t>
    </r>
    <r>
      <rPr>
        <b/>
        <sz val="10"/>
        <color indexed="62"/>
        <rFont val="Arial Cyr"/>
        <charset val="238"/>
      </rPr>
      <t>Total reexpertizaţi locuitori rurali</t>
    </r>
  </si>
  <si>
    <t>f27_i1090</t>
  </si>
  <si>
    <t>f27_i1091</t>
  </si>
  <si>
    <t>f27_i1092</t>
  </si>
  <si>
    <t>f27_i1093</t>
  </si>
  <si>
    <t>f27_i1094</t>
  </si>
  <si>
    <t>f27_i1095</t>
  </si>
  <si>
    <t>f27_i1096</t>
  </si>
  <si>
    <t>f27_i1097</t>
  </si>
  <si>
    <t>f27_i1098</t>
  </si>
  <si>
    <t>f27_i1099</t>
  </si>
  <si>
    <t>f27_i1100</t>
  </si>
  <si>
    <t>f27_i1101</t>
  </si>
  <si>
    <t>f27_i1102</t>
  </si>
  <si>
    <t>f27_i1103</t>
  </si>
  <si>
    <t>f27_i1104</t>
  </si>
  <si>
    <t>f27_i1105</t>
  </si>
  <si>
    <t>f27_i1106</t>
  </si>
  <si>
    <t>f27_i1107</t>
  </si>
  <si>
    <t>f27_i52</t>
  </si>
  <si>
    <t>f27_i53</t>
  </si>
  <si>
    <t>f27_i54</t>
  </si>
  <si>
    <t>f27_i55</t>
  </si>
  <si>
    <t>f27_i56</t>
  </si>
  <si>
    <t>f27_i57</t>
  </si>
  <si>
    <t>f27_i58</t>
  </si>
  <si>
    <t>f27_i59</t>
  </si>
  <si>
    <t>f27_i60</t>
  </si>
  <si>
    <t>f27_i61</t>
  </si>
  <si>
    <t>f27_i62</t>
  </si>
  <si>
    <t>f27_i63</t>
  </si>
  <si>
    <t>f27_i64</t>
  </si>
  <si>
    <t>f27_i65</t>
  </si>
  <si>
    <t>f27_i66</t>
  </si>
  <si>
    <t>f27_i67</t>
  </si>
  <si>
    <t>f27_i68</t>
  </si>
  <si>
    <t>f27_i69</t>
  </si>
  <si>
    <t>f27_i70</t>
  </si>
  <si>
    <t>f27_i71</t>
  </si>
  <si>
    <t>f27_i340</t>
  </si>
  <si>
    <t>f27_i341</t>
  </si>
  <si>
    <t>f27_i342</t>
  </si>
  <si>
    <t>f27_i343</t>
  </si>
  <si>
    <t>f27_i344</t>
  </si>
  <si>
    <t>f27_i345</t>
  </si>
  <si>
    <t>f27_i346</t>
  </si>
  <si>
    <t>f27_i347</t>
  </si>
  <si>
    <t>f27_i348</t>
  </si>
  <si>
    <t>f27_i349</t>
  </si>
  <si>
    <t>f27_i350</t>
  </si>
  <si>
    <t>f27_i351</t>
  </si>
  <si>
    <t>f27_i352</t>
  </si>
  <si>
    <t>f27_i353</t>
  </si>
  <si>
    <t>f27_i354</t>
  </si>
  <si>
    <t>f27_i355</t>
  </si>
  <si>
    <t>f27_i356</t>
  </si>
  <si>
    <t>f27_i357</t>
  </si>
  <si>
    <t>f27_i358</t>
  </si>
  <si>
    <t>f27_i359</t>
  </si>
  <si>
    <t>f27_i360</t>
  </si>
  <si>
    <t>f27_i361</t>
  </si>
  <si>
    <t>f27_i362</t>
  </si>
  <si>
    <t>f27_i363</t>
  </si>
  <si>
    <t>f27_i364</t>
  </si>
  <si>
    <t>f27_i365</t>
  </si>
  <si>
    <t>f27_i366</t>
  </si>
  <si>
    <t>f27_i367</t>
  </si>
  <si>
    <t>f27_i368</t>
  </si>
  <si>
    <t>f27_i369</t>
  </si>
  <si>
    <t>f27_i370</t>
  </si>
  <si>
    <t>f27_i371</t>
  </si>
  <si>
    <t>f27_i372</t>
  </si>
  <si>
    <t>f27_i373</t>
  </si>
  <si>
    <t>f27_i374</t>
  </si>
  <si>
    <t>f27_i375</t>
  </si>
  <si>
    <t>f27_i376</t>
  </si>
  <si>
    <t>f27_i377</t>
  </si>
  <si>
    <t>f27_i378</t>
  </si>
  <si>
    <t>f27_i379</t>
  </si>
  <si>
    <t>f27_i380</t>
  </si>
  <si>
    <t>f27_i381</t>
  </si>
  <si>
    <t>f27_i382</t>
  </si>
  <si>
    <t>f27_i383</t>
  </si>
  <si>
    <t>f27_i384</t>
  </si>
  <si>
    <t>f27_i385</t>
  </si>
  <si>
    <t>f27_i386</t>
  </si>
  <si>
    <t>f27_i387</t>
  </si>
  <si>
    <t>f27_i388</t>
  </si>
  <si>
    <t>f27_i389</t>
  </si>
  <si>
    <t>f27_i390</t>
  </si>
  <si>
    <t>f27_i713</t>
  </si>
  <si>
    <t>f27_i714</t>
  </si>
  <si>
    <t>f27_i715</t>
  </si>
  <si>
    <t>f27_i716</t>
  </si>
  <si>
    <t>f27_i717</t>
  </si>
  <si>
    <t>f27_i718</t>
  </si>
  <si>
    <t>f27_i719</t>
  </si>
  <si>
    <t>f27_i720</t>
  </si>
  <si>
    <t>f27_i721</t>
  </si>
  <si>
    <t>f27_i722</t>
  </si>
  <si>
    <t>f27_i723</t>
  </si>
  <si>
    <t>f27_i724</t>
  </si>
  <si>
    <t>f27_i725</t>
  </si>
  <si>
    <t>f27_i726</t>
  </si>
  <si>
    <t>f27_i727</t>
  </si>
  <si>
    <t>f27_i728</t>
  </si>
  <si>
    <t>f27_i729</t>
  </si>
  <si>
    <t>f27_i730</t>
  </si>
  <si>
    <t>f27_i731</t>
  </si>
  <si>
    <t>f27_i732</t>
  </si>
  <si>
    <t>f27_i733</t>
  </si>
  <si>
    <t>f27_i734</t>
  </si>
  <si>
    <t>f27_i735</t>
  </si>
  <si>
    <t>f27_i736</t>
  </si>
  <si>
    <t>f27_i737</t>
  </si>
  <si>
    <t>f27_i738</t>
  </si>
  <si>
    <t>f27_i739</t>
  </si>
  <si>
    <t>f27_i740</t>
  </si>
  <si>
    <t>f27_i741</t>
  </si>
  <si>
    <t>f27_i742</t>
  </si>
  <si>
    <t>f27_i743</t>
  </si>
  <si>
    <t>f27_i744</t>
  </si>
  <si>
    <t>f27_i745</t>
  </si>
  <si>
    <t>f27_i746</t>
  </si>
  <si>
    <t>f27_i747</t>
  </si>
  <si>
    <t>f27_i748</t>
  </si>
  <si>
    <t>f27_i749</t>
  </si>
  <si>
    <t>f27_i750</t>
  </si>
  <si>
    <t>f27_i751</t>
  </si>
  <si>
    <t>f27_i752</t>
  </si>
  <si>
    <t>f27_i753</t>
  </si>
  <si>
    <t>f27_i754</t>
  </si>
  <si>
    <t>f27_i755</t>
  </si>
  <si>
    <t>f27_i756</t>
  </si>
  <si>
    <t>f27_i757</t>
  </si>
  <si>
    <t>f27_i758</t>
  </si>
  <si>
    <t>f27_i759</t>
  </si>
  <si>
    <t>f27_i760</t>
  </si>
  <si>
    <t>f27_i761</t>
  </si>
  <si>
    <t>f27_i762</t>
  </si>
  <si>
    <t>f27_i763</t>
  </si>
  <si>
    <t>f27_i764</t>
  </si>
  <si>
    <t>f27_i765</t>
  </si>
  <si>
    <t>f27_i766</t>
  </si>
  <si>
    <t>f27_i767</t>
  </si>
  <si>
    <t>f27_i768</t>
  </si>
  <si>
    <t>f27_i769</t>
  </si>
  <si>
    <t>f27_i770</t>
  </si>
  <si>
    <t>f27_i771</t>
  </si>
  <si>
    <t>f27_i772</t>
  </si>
  <si>
    <t>f27_i773</t>
  </si>
  <si>
    <t>f27_i774</t>
  </si>
  <si>
    <t>f27_i775</t>
  </si>
  <si>
    <t>f27_i776</t>
  </si>
  <si>
    <t>f27_i777</t>
  </si>
  <si>
    <t>f27_i778</t>
  </si>
  <si>
    <t>f27_i779</t>
  </si>
  <si>
    <t>f27_i780</t>
  </si>
  <si>
    <t>f27_i781</t>
  </si>
  <si>
    <t>f27_i782</t>
  </si>
  <si>
    <t>f27_i783</t>
  </si>
  <si>
    <t>f27_i784</t>
  </si>
  <si>
    <t>f27_i785</t>
  </si>
  <si>
    <t>f27_i786</t>
  </si>
  <si>
    <t>f27_i787</t>
  </si>
  <si>
    <t>f27_i788</t>
  </si>
  <si>
    <t>f27_i789</t>
  </si>
  <si>
    <t>f27_i790</t>
  </si>
  <si>
    <t>f27_i791</t>
  </si>
  <si>
    <t>f27_i792</t>
  </si>
  <si>
    <t>f27_i793</t>
  </si>
  <si>
    <t>f27_i794</t>
  </si>
  <si>
    <t>f27_i795</t>
  </si>
  <si>
    <t>f27_i796</t>
  </si>
  <si>
    <t>f27_i797</t>
  </si>
  <si>
    <t>f27_i798</t>
  </si>
  <si>
    <t>f27_i799</t>
  </si>
  <si>
    <t>f27_i800</t>
  </si>
  <si>
    <t>f27_i801</t>
  </si>
  <si>
    <t>f27_i802</t>
  </si>
  <si>
    <t>f27_i803</t>
  </si>
  <si>
    <t>f27_i804</t>
  </si>
  <si>
    <t>f27_i805</t>
  </si>
  <si>
    <t>f27_i806</t>
  </si>
  <si>
    <t>f27_i807</t>
  </si>
  <si>
    <t>f27_i808</t>
  </si>
  <si>
    <t>f27_i809</t>
  </si>
  <si>
    <t>f27_i810</t>
  </si>
  <si>
    <t>f27_i811</t>
  </si>
  <si>
    <t>f27_i812</t>
  </si>
  <si>
    <t>f27_i813</t>
  </si>
  <si>
    <t>f27_i814</t>
  </si>
  <si>
    <t>f27_i815</t>
  </si>
  <si>
    <t>f27_i816</t>
  </si>
  <si>
    <t>f27_i817</t>
  </si>
  <si>
    <t>f27_i818</t>
  </si>
  <si>
    <t>f27_i819</t>
  </si>
  <si>
    <t>f27_i820</t>
  </si>
  <si>
    <t>f27_i821</t>
  </si>
  <si>
    <t>f27_i822</t>
  </si>
  <si>
    <t>f27_i823</t>
  </si>
  <si>
    <t>f27_i824</t>
  </si>
  <si>
    <t>f27_i825</t>
  </si>
  <si>
    <t>f27_i826</t>
  </si>
  <si>
    <t>f27_i827</t>
  </si>
  <si>
    <t>f27_i828</t>
  </si>
  <si>
    <t>f27_i829</t>
  </si>
  <si>
    <t>f27_i830</t>
  </si>
  <si>
    <t>f27_i831</t>
  </si>
  <si>
    <t>f27_i832</t>
  </si>
  <si>
    <t>f27_i833</t>
  </si>
  <si>
    <t>f27_i834</t>
  </si>
  <si>
    <t>f27_i835</t>
  </si>
  <si>
    <t>f27_i836</t>
  </si>
  <si>
    <t>f27_i837</t>
  </si>
  <si>
    <t>f27_i838</t>
  </si>
  <si>
    <t>f27_i839</t>
  </si>
  <si>
    <t>f27_i840</t>
  </si>
  <si>
    <t>f27_i841</t>
  </si>
  <si>
    <t>f27_i842</t>
  </si>
  <si>
    <t>f27_i843</t>
  </si>
  <si>
    <t>f27_i844</t>
  </si>
  <si>
    <t>f27_i845</t>
  </si>
  <si>
    <t>f27_i846</t>
  </si>
  <si>
    <t>f27_i847</t>
  </si>
  <si>
    <t>f27_i848</t>
  </si>
  <si>
    <t>f27_i849</t>
  </si>
  <si>
    <t>f27_i850</t>
  </si>
  <si>
    <t>f27_i851</t>
  </si>
  <si>
    <t>f27_i852</t>
  </si>
  <si>
    <t>f27_i853</t>
  </si>
  <si>
    <t>f27_i854</t>
  </si>
  <si>
    <t>f27_i855</t>
  </si>
  <si>
    <t>f27_i856</t>
  </si>
  <si>
    <t>f27_i857</t>
  </si>
  <si>
    <t>f27_i858</t>
  </si>
  <si>
    <t>f27_i859</t>
  </si>
  <si>
    <t>f27_i860</t>
  </si>
  <si>
    <t>f27_i861</t>
  </si>
  <si>
    <t>f27_i862</t>
  </si>
  <si>
    <t>f27_i863</t>
  </si>
  <si>
    <t>f27_i864</t>
  </si>
  <si>
    <t>f27_i865</t>
  </si>
  <si>
    <t>f27_i866</t>
  </si>
  <si>
    <t>f27_i867</t>
  </si>
  <si>
    <t>f27_i868</t>
  </si>
  <si>
    <t>f27_i869</t>
  </si>
  <si>
    <t>f27_i870</t>
  </si>
  <si>
    <t>f27_i871</t>
  </si>
  <si>
    <t>f27_i872</t>
  </si>
  <si>
    <t>f27_i873</t>
  </si>
  <si>
    <t>f27_i874</t>
  </si>
  <si>
    <t>f27_i875</t>
  </si>
  <si>
    <t>f27_i876</t>
  </si>
  <si>
    <t>f27_i877</t>
  </si>
  <si>
    <t>f27_i878</t>
  </si>
  <si>
    <t>f27_i879</t>
  </si>
  <si>
    <t>f27_i880</t>
  </si>
  <si>
    <t>f27_i881</t>
  </si>
  <si>
    <t>f27_i882</t>
  </si>
  <si>
    <t>f27_i883</t>
  </si>
  <si>
    <t>f27_i884</t>
  </si>
  <si>
    <t>f27_i885</t>
  </si>
  <si>
    <t>f27_i886</t>
  </si>
  <si>
    <t>f27_i887</t>
  </si>
  <si>
    <t>f27_i888</t>
  </si>
  <si>
    <t>f27_i889</t>
  </si>
  <si>
    <t>f27_i890</t>
  </si>
  <si>
    <t>f27_i891</t>
  </si>
  <si>
    <t>f27_i892</t>
  </si>
  <si>
    <t>f27_i893</t>
  </si>
  <si>
    <t>f27_i894</t>
  </si>
  <si>
    <t>f27_i895</t>
  </si>
  <si>
    <t>f27_i896</t>
  </si>
  <si>
    <t>f27_i897</t>
  </si>
  <si>
    <t>f27_i898</t>
  </si>
  <si>
    <t>f27_i899</t>
  </si>
  <si>
    <t>f27_i900</t>
  </si>
  <si>
    <t>f27_i901</t>
  </si>
  <si>
    <t>f27_i902</t>
  </si>
  <si>
    <t>f27_i903</t>
  </si>
  <si>
    <t>f27_i904</t>
  </si>
  <si>
    <t>f27_i905</t>
  </si>
  <si>
    <t>f27_i906</t>
  </si>
  <si>
    <t>f27_i907</t>
  </si>
  <si>
    <t>f27_i908</t>
  </si>
  <si>
    <t>f27_i909</t>
  </si>
  <si>
    <t>f27_i910</t>
  </si>
  <si>
    <t>f27_i911</t>
  </si>
  <si>
    <t>f27_i912</t>
  </si>
  <si>
    <t>f27_i913</t>
  </si>
  <si>
    <t>f27_i914</t>
  </si>
  <si>
    <t>f27_i915</t>
  </si>
  <si>
    <t>f27_i916</t>
  </si>
  <si>
    <t>f27_i917</t>
  </si>
  <si>
    <t>f27_i918</t>
  </si>
  <si>
    <t>f27_i919</t>
  </si>
  <si>
    <t>f27_i920</t>
  </si>
  <si>
    <t>f27_i921</t>
  </si>
  <si>
    <t>f27_i922</t>
  </si>
  <si>
    <t>f27_i923</t>
  </si>
  <si>
    <t>f27_i924</t>
  </si>
  <si>
    <t>f27_i925</t>
  </si>
  <si>
    <t>f27_i926</t>
  </si>
  <si>
    <t>f27_i927</t>
  </si>
  <si>
    <t>f27_i928</t>
  </si>
  <si>
    <t>f27_i929</t>
  </si>
  <si>
    <t>f27_i930</t>
  </si>
  <si>
    <t>f27_i931</t>
  </si>
  <si>
    <t>f27_i932</t>
  </si>
  <si>
    <t>f27_i933</t>
  </si>
  <si>
    <t>f27_i934</t>
  </si>
  <si>
    <t>f27_i935</t>
  </si>
  <si>
    <t>f27_i936</t>
  </si>
  <si>
    <t>f27_i937</t>
  </si>
  <si>
    <t>f27_i938</t>
  </si>
  <si>
    <t>f27_i939</t>
  </si>
  <si>
    <t>f27_i940</t>
  </si>
  <si>
    <t>f27_i941</t>
  </si>
  <si>
    <t>f27_i942</t>
  </si>
  <si>
    <t>f27_i943</t>
  </si>
  <si>
    <t>f27_i944</t>
  </si>
  <si>
    <t>f27_i945</t>
  </si>
  <si>
    <t>f27_i946</t>
  </si>
  <si>
    <t>f27_i947</t>
  </si>
  <si>
    <t>f27_i948</t>
  </si>
  <si>
    <t>f27_i949</t>
  </si>
  <si>
    <t>f27_i950</t>
  </si>
  <si>
    <t>f27_i951</t>
  </si>
  <si>
    <t>f27_i952</t>
  </si>
  <si>
    <t>f27_i953</t>
  </si>
  <si>
    <t>f27_i954</t>
  </si>
  <si>
    <t>f27_i955</t>
  </si>
  <si>
    <t>f27_i956</t>
  </si>
  <si>
    <t>f27_i957</t>
  </si>
  <si>
    <t>f27_i958</t>
  </si>
  <si>
    <t>f27_i959</t>
  </si>
  <si>
    <t>f27_i960</t>
  </si>
  <si>
    <t>f27_i961</t>
  </si>
  <si>
    <t>f27_i962</t>
  </si>
  <si>
    <t>f27_i963</t>
  </si>
  <si>
    <t>f27_i964</t>
  </si>
  <si>
    <t>f27_i965</t>
  </si>
  <si>
    <t>f27_i966</t>
  </si>
  <si>
    <t>f27_i967</t>
  </si>
  <si>
    <t>f27_i968</t>
  </si>
  <si>
    <t>f27_i969</t>
  </si>
  <si>
    <t>f27_i970</t>
  </si>
  <si>
    <t>f27_i971</t>
  </si>
  <si>
    <t>f27_i972</t>
  </si>
  <si>
    <t>f27_i973</t>
  </si>
  <si>
    <t>f27_i974</t>
  </si>
  <si>
    <t>f27_i975</t>
  </si>
  <si>
    <t>f27_i976</t>
  </si>
  <si>
    <t>f27_i977</t>
  </si>
  <si>
    <t>f27_i978</t>
  </si>
  <si>
    <t>f27_i979</t>
  </si>
  <si>
    <t>f27_i980</t>
  </si>
  <si>
    <t>f27_i981</t>
  </si>
  <si>
    <t>f27_i982</t>
  </si>
  <si>
    <t>f27_i983</t>
  </si>
  <si>
    <t>f27_i984</t>
  </si>
  <si>
    <t>f27_i985</t>
  </si>
  <si>
    <t>f27_i986</t>
  </si>
  <si>
    <t>f27_i987</t>
  </si>
  <si>
    <t>f27_i988</t>
  </si>
  <si>
    <t>f27_i989</t>
  </si>
  <si>
    <t>f27_i990</t>
  </si>
  <si>
    <t>f27_i991</t>
  </si>
  <si>
    <t>f27_i992</t>
  </si>
  <si>
    <t>f27_i993</t>
  </si>
  <si>
    <t>f27_i994</t>
  </si>
  <si>
    <t>f27_i995</t>
  </si>
  <si>
    <t>f27_i996</t>
  </si>
  <si>
    <t>f27_i997</t>
  </si>
  <si>
    <t>f27_i998</t>
  </si>
  <si>
    <t>f27_i999</t>
  </si>
  <si>
    <t>f27_i1000</t>
  </si>
  <si>
    <t>f27_i1001</t>
  </si>
  <si>
    <t>f27_i1002</t>
  </si>
  <si>
    <t>f27_i1003</t>
  </si>
  <si>
    <t>f27_i1004</t>
  </si>
  <si>
    <t>f27_i1005</t>
  </si>
  <si>
    <t>f27_i1006</t>
  </si>
  <si>
    <t>f27_i1007</t>
  </si>
  <si>
    <t>f27_i1008</t>
  </si>
  <si>
    <t>f27_i1009</t>
  </si>
  <si>
    <t>f27_i1010</t>
  </si>
  <si>
    <t>f27_i1011</t>
  </si>
  <si>
    <t>f27_i1012</t>
  </si>
  <si>
    <t>f27_i1013</t>
  </si>
  <si>
    <t>f27_i1014</t>
  </si>
  <si>
    <t>f27_i1015</t>
  </si>
  <si>
    <t>f27_i1016</t>
  </si>
  <si>
    <t>f27_i1017</t>
  </si>
  <si>
    <t>f27_i1018</t>
  </si>
  <si>
    <t>f27_i1019</t>
  </si>
  <si>
    <t>f27_i1020</t>
  </si>
  <si>
    <t>f27_i1021</t>
  </si>
  <si>
    <t>f27_i1022</t>
  </si>
  <si>
    <t>f27_i1023</t>
  </si>
  <si>
    <t>f27_i1024</t>
  </si>
  <si>
    <t>f27_i1025</t>
  </si>
  <si>
    <t>f27_i1026</t>
  </si>
  <si>
    <t>f27_i1027</t>
  </si>
  <si>
    <t>f27_i1028</t>
  </si>
  <si>
    <t>f27_i1029</t>
  </si>
  <si>
    <t>f27_i1030</t>
  </si>
  <si>
    <t>f27_i1031</t>
  </si>
  <si>
    <t>f27_i1034</t>
  </si>
  <si>
    <t>f27_i1108</t>
  </si>
  <si>
    <t>f27_i1109</t>
  </si>
  <si>
    <t>f27_i1110</t>
  </si>
  <si>
    <t>f27_i1111</t>
  </si>
  <si>
    <t>f27_i1112</t>
  </si>
  <si>
    <t>f27_i1113</t>
  </si>
  <si>
    <t>f27_i1114</t>
  </si>
  <si>
    <t>f27_i1115</t>
  </si>
  <si>
    <t>f27_i1116</t>
  </si>
  <si>
    <t>f27_i1117</t>
  </si>
  <si>
    <t>f27_i1118</t>
  </si>
  <si>
    <t>f27_i1119</t>
  </si>
  <si>
    <t>f27_i1120</t>
  </si>
  <si>
    <t>f27_i1121</t>
  </si>
  <si>
    <t>f27_i1122</t>
  </si>
  <si>
    <t>f27_i1123</t>
  </si>
  <si>
    <t>f27_i1124</t>
  </si>
  <si>
    <t>f27_i1125</t>
  </si>
  <si>
    <t>f27_i1126</t>
  </si>
  <si>
    <t>f27_i1127</t>
  </si>
  <si>
    <t>f27_i1128</t>
  </si>
  <si>
    <t>f27_i1129</t>
  </si>
  <si>
    <t>f27_i1130</t>
  </si>
  <si>
    <t>f27_i1131</t>
  </si>
  <si>
    <t>f27_i1132</t>
  </si>
  <si>
    <t>f27_i1133</t>
  </si>
  <si>
    <t>f27_i1134</t>
  </si>
  <si>
    <t>f27_i1135</t>
  </si>
  <si>
    <t>f27_i1136</t>
  </si>
  <si>
    <t>f27_i1137</t>
  </si>
  <si>
    <t>f27_i1138</t>
  </si>
  <si>
    <t>f27_i1139</t>
  </si>
  <si>
    <t>Incidenţa prin dizabilitate - total</t>
  </si>
  <si>
    <t xml:space="preserve">                                            locuitori urbani</t>
  </si>
  <si>
    <t xml:space="preserve">                                            locuitori rurali</t>
  </si>
  <si>
    <t>Incidenţa prin dizabilitate grad mediu - total</t>
  </si>
  <si>
    <t>Incidenţa prin dizabilitate grad sever - total</t>
  </si>
  <si>
    <t>Incidenţa prin dizabilitate grad accentuat - total</t>
  </si>
  <si>
    <t>f27_i1140</t>
  </si>
  <si>
    <t>f27_i1141</t>
  </si>
  <si>
    <t>f27_i1142</t>
  </si>
  <si>
    <t>f27_i1143</t>
  </si>
  <si>
    <t>f27_i1144</t>
  </si>
  <si>
    <t>f27_i1145</t>
  </si>
  <si>
    <t>f27_i1146</t>
  </si>
  <si>
    <t>f27_i1147</t>
  </si>
  <si>
    <t>f27_i1148</t>
  </si>
  <si>
    <t>f27_i1149</t>
  </si>
  <si>
    <t>f27_i1150</t>
  </si>
  <si>
    <t>f27_i1151</t>
  </si>
  <si>
    <t>f27_i1152</t>
  </si>
  <si>
    <t>f27_i1153</t>
  </si>
  <si>
    <t>f27_i1154</t>
  </si>
  <si>
    <t>f27_i1155</t>
  </si>
  <si>
    <t>f27_i1156</t>
  </si>
  <si>
    <t>f27_i1157</t>
  </si>
  <si>
    <t>f27_i1158</t>
  </si>
  <si>
    <t>f27_i1159</t>
  </si>
  <si>
    <t>f27_i1160</t>
  </si>
  <si>
    <t>f27_i1161</t>
  </si>
  <si>
    <t>f27_i1162</t>
  </si>
  <si>
    <t>f27_i1163</t>
  </si>
  <si>
    <t>f27_i1164</t>
  </si>
  <si>
    <t>f27_i1165</t>
  </si>
  <si>
    <t>f27_i1166</t>
  </si>
  <si>
    <t>f27_i1167</t>
  </si>
  <si>
    <t>f27_i1168</t>
  </si>
  <si>
    <t>f27_i1169</t>
  </si>
  <si>
    <t>f27_i1170</t>
  </si>
  <si>
    <t>f27_i1171</t>
  </si>
  <si>
    <t>f27_i1172</t>
  </si>
  <si>
    <t>f27_i1173</t>
  </si>
  <si>
    <t>f27_i1174</t>
  </si>
  <si>
    <t>f27_i1175</t>
  </si>
  <si>
    <t>f27_i1176</t>
  </si>
  <si>
    <t>f27_i1177</t>
  </si>
  <si>
    <t>f27_i1178</t>
  </si>
  <si>
    <t>f27_i1179</t>
  </si>
  <si>
    <t>f27_i1180</t>
  </si>
  <si>
    <t>f27_i1181</t>
  </si>
  <si>
    <t>f27_i1182</t>
  </si>
  <si>
    <t>f27_i1183</t>
  </si>
  <si>
    <t>f27_i1184</t>
  </si>
  <si>
    <t>f27_i1185</t>
  </si>
  <si>
    <t>f27_i1186</t>
  </si>
  <si>
    <t>f27_i1187</t>
  </si>
  <si>
    <t>f27_i1188</t>
  </si>
  <si>
    <t>f27_i1189</t>
  </si>
  <si>
    <t>f27_i1190</t>
  </si>
  <si>
    <t>f27_i1191</t>
  </si>
  <si>
    <t>f27_i1192</t>
  </si>
  <si>
    <t>f27_i1193</t>
  </si>
  <si>
    <t>f27_i1194</t>
  </si>
  <si>
    <t>f27_i1195</t>
  </si>
  <si>
    <t>f27_i1196</t>
  </si>
  <si>
    <t>f27_i1197</t>
  </si>
  <si>
    <t>f27_i1198</t>
  </si>
  <si>
    <t>f27_i1199</t>
  </si>
  <si>
    <t>f27_i1200</t>
  </si>
  <si>
    <t>f27_i1201</t>
  </si>
  <si>
    <t>f27_i1202</t>
  </si>
  <si>
    <t>f27_i1203</t>
  </si>
  <si>
    <t>f27_i1204</t>
  </si>
  <si>
    <t>f27_i1205</t>
  </si>
  <si>
    <t>f27_i1206</t>
  </si>
  <si>
    <t>f27_i1207</t>
  </si>
  <si>
    <t>f27_i1208</t>
  </si>
  <si>
    <t>f27_i1209</t>
  </si>
  <si>
    <t>f27_i1210</t>
  </si>
  <si>
    <t>f27_i1211</t>
  </si>
  <si>
    <t>f27_i1212</t>
  </si>
  <si>
    <t>f27_i1213</t>
  </si>
  <si>
    <t>f27_i1214</t>
  </si>
  <si>
    <t>f27_i1215</t>
  </si>
  <si>
    <t>f27_i1216</t>
  </si>
  <si>
    <t>f27_i1217</t>
  </si>
  <si>
    <t>f27_i1218</t>
  </si>
  <si>
    <t>f27_i1219</t>
  </si>
  <si>
    <t>f27_i1220</t>
  </si>
  <si>
    <t>f27_i1221</t>
  </si>
  <si>
    <t>f27_i1222</t>
  </si>
  <si>
    <t>f27_i1223</t>
  </si>
  <si>
    <t>f27_i1224</t>
  </si>
  <si>
    <t>f27_i1225</t>
  </si>
  <si>
    <t>f27_i1226</t>
  </si>
  <si>
    <t>f27_i1227</t>
  </si>
  <si>
    <t>f27_i1228</t>
  </si>
  <si>
    <t>f27_i1229</t>
  </si>
  <si>
    <t>f27_i1230</t>
  </si>
  <si>
    <t>f27_i1231</t>
  </si>
  <si>
    <t>f27_i1232</t>
  </si>
  <si>
    <t>f27_i1233</t>
  </si>
  <si>
    <t>f27_i1234</t>
  </si>
  <si>
    <t>f27_i1235</t>
  </si>
  <si>
    <t>f27_i1236</t>
  </si>
  <si>
    <t>f27_i1237</t>
  </si>
  <si>
    <t>f27_i1238</t>
  </si>
  <si>
    <t>f27_i1239</t>
  </si>
  <si>
    <t>f27_i1240</t>
  </si>
  <si>
    <t>f27_i1241</t>
  </si>
  <si>
    <t>f27_i1242</t>
  </si>
  <si>
    <t>f27_i1243</t>
  </si>
  <si>
    <t>f27_i1244</t>
  </si>
  <si>
    <t>f27_i1245</t>
  </si>
  <si>
    <t>f27_i1246</t>
  </si>
  <si>
    <t>f27_i1247</t>
  </si>
  <si>
    <t>f27_i1248</t>
  </si>
  <si>
    <t>f27_i1249</t>
  </si>
  <si>
    <t>f27_i1250</t>
  </si>
  <si>
    <t>f27_i1251</t>
  </si>
  <si>
    <t>f27_i1252</t>
  </si>
  <si>
    <t>f27_i1253</t>
  </si>
  <si>
    <t>f27_i1254</t>
  </si>
  <si>
    <t>f27_i1255</t>
  </si>
  <si>
    <t>f27_i1256</t>
  </si>
  <si>
    <t>f27_i1257</t>
  </si>
  <si>
    <t>f27_i1258</t>
  </si>
  <si>
    <t>f27_i1259</t>
  </si>
  <si>
    <t>f27_i1260</t>
  </si>
  <si>
    <t>f27_i1261</t>
  </si>
  <si>
    <t>inclusiv:
в том числе:</t>
  </si>
  <si>
    <t xml:space="preserve">     женщин в возрасте 57 лет и старше</t>
  </si>
  <si>
    <r>
      <t xml:space="preserve">     bărbaţi 62 ani şi mai mult                  </t>
    </r>
    <r>
      <rPr>
        <b/>
        <sz val="9"/>
        <rFont val="Times New Roman"/>
        <family val="1"/>
        <charset val="204"/>
      </rPr>
      <t xml:space="preserve">3   </t>
    </r>
    <r>
      <rPr>
        <sz val="9"/>
        <rFont val="Times New Roman"/>
        <family val="1"/>
        <charset val="204"/>
      </rPr>
      <t xml:space="preserve">      </t>
    </r>
  </si>
  <si>
    <r>
      <t xml:space="preserve">     femei în vîrstă de 57 ani şi mai mult  </t>
    </r>
    <r>
      <rPr>
        <b/>
        <sz val="9"/>
        <rFont val="Times New Roman"/>
        <family val="1"/>
        <charset val="204"/>
      </rPr>
      <t>2</t>
    </r>
  </si>
  <si>
    <t xml:space="preserve">     мужчин 62 лет и старше</t>
  </si>
  <si>
    <t>Ponderea persoanelor cu dizabilitate stabilită fără termen din caz nou - 
                                            total</t>
  </si>
  <si>
    <t>Număr reexpertizaţi la 100000 adulţi - total</t>
  </si>
  <si>
    <t>Din nou încadraţi în grad de dizabilitate la 100000 adulţi - total</t>
  </si>
  <si>
    <t>Ponderea persoanelor cu dizabilitate stabilită fără termen din număr reexpertizaţi - total</t>
  </si>
  <si>
    <t>Din nou încadraţi în grad sever de dizabilitate  la 100000 adulţi - total</t>
  </si>
  <si>
    <t>Din nou încadraţi în grad accentuat de dizabilitate  la 100000 adulţi - total</t>
  </si>
  <si>
    <t>Din nou încadraţi în grad mediu de dizabilitate  la 100000 adulţi - total</t>
  </si>
  <si>
    <t>f27_i1643</t>
  </si>
  <si>
    <t>f27_i1644</t>
  </si>
  <si>
    <t>f27_i1645</t>
  </si>
  <si>
    <t>f27_i1646</t>
  </si>
  <si>
    <t>f27_i1647</t>
  </si>
  <si>
    <t>f27_i1648</t>
  </si>
  <si>
    <t>f27_i1649</t>
  </si>
  <si>
    <t>f27_i1650</t>
  </si>
  <si>
    <t>f27_i1651</t>
  </si>
  <si>
    <t>f27_i1652</t>
  </si>
  <si>
    <t>f27_i1653</t>
  </si>
  <si>
    <t>f27_i1654</t>
  </si>
  <si>
    <t>f27_i1655</t>
  </si>
  <si>
    <t>f27_i1656</t>
  </si>
  <si>
    <t>f27_i1657</t>
  </si>
  <si>
    <t>f27_i1658</t>
  </si>
  <si>
    <t>f27_i1659</t>
  </si>
  <si>
    <t>f27_i1660</t>
  </si>
  <si>
    <t>f27_i1661</t>
  </si>
  <si>
    <t>f27_i1662</t>
  </si>
  <si>
    <t>f27_i1663</t>
  </si>
  <si>
    <t>f27_i1664</t>
  </si>
  <si>
    <t>f27_i1665</t>
  </si>
  <si>
    <t>f27_i1666</t>
  </si>
  <si>
    <t>f27_i1667</t>
  </si>
  <si>
    <t>f27_i1668</t>
  </si>
  <si>
    <t>f27_i1669</t>
  </si>
  <si>
    <t>f27_i1670</t>
  </si>
  <si>
    <t>f27_i1671</t>
  </si>
  <si>
    <t>f27_i1672</t>
  </si>
  <si>
    <t>f27_i1673</t>
  </si>
  <si>
    <t>f27_i1674</t>
  </si>
  <si>
    <t>f27_i1675</t>
  </si>
  <si>
    <t>f27_i1676</t>
  </si>
  <si>
    <t>f27_i1677</t>
  </si>
  <si>
    <t>f27_i1678</t>
  </si>
  <si>
    <t>f27_i1679</t>
  </si>
  <si>
    <t>f27_i1680</t>
  </si>
  <si>
    <t>f27_i1681</t>
  </si>
  <si>
    <t>f27_i1682</t>
  </si>
  <si>
    <t>f27_i1683</t>
  </si>
  <si>
    <t>f27_i1684</t>
  </si>
  <si>
    <t>f27_i1685</t>
  </si>
  <si>
    <t>f27_i1686</t>
  </si>
  <si>
    <t>f27_i1687</t>
  </si>
  <si>
    <t>f27_i1688</t>
  </si>
  <si>
    <t>f27_i1689</t>
  </si>
  <si>
    <t>f27_i1690</t>
  </si>
  <si>
    <t>f27_i1691</t>
  </si>
  <si>
    <t>f27_i1692</t>
  </si>
  <si>
    <t>f27_i1693</t>
  </si>
  <si>
    <t>f27_i1694</t>
  </si>
  <si>
    <t>f27_i1695</t>
  </si>
  <si>
    <t>f27_i1696</t>
  </si>
  <si>
    <t>f27_i1697</t>
  </si>
  <si>
    <t>f27_i1698</t>
  </si>
  <si>
    <t>f27_i1699</t>
  </si>
  <si>
    <t>f27_i1700</t>
  </si>
  <si>
    <t>f27_i1701</t>
  </si>
  <si>
    <t>f27_i1702</t>
  </si>
  <si>
    <t>f27_i1703</t>
  </si>
  <si>
    <t>f27_i1704</t>
  </si>
  <si>
    <t>f27_i1705</t>
  </si>
  <si>
    <t>f27_i1706</t>
  </si>
  <si>
    <t>f27_i1707</t>
  </si>
  <si>
    <t>f27_i1708</t>
  </si>
  <si>
    <t>f27_i1709</t>
  </si>
  <si>
    <t>f27_i1710</t>
  </si>
  <si>
    <t>f27_i1711</t>
  </si>
  <si>
    <t>f27_i1712</t>
  </si>
  <si>
    <t>«PRIVIND DETERMINAREA DIZABILITĂŢII ŞI CAPACITĂŢII DE MUNCĂ LA ADULŢI»</t>
  </si>
  <si>
    <t>f27_i1262</t>
  </si>
  <si>
    <t>f27_i1263</t>
  </si>
  <si>
    <t>f27_i1264</t>
  </si>
  <si>
    <t>f27_i1265</t>
  </si>
  <si>
    <t>f27_i1266</t>
  </si>
  <si>
    <t>f27_i1267</t>
  </si>
  <si>
    <t>f27_i1268</t>
  </si>
  <si>
    <t>f27_i1269</t>
  </si>
  <si>
    <t>f27_i1270</t>
  </si>
  <si>
    <t>f27_i1271</t>
  </si>
  <si>
    <t>f27_i1272</t>
  </si>
  <si>
    <t>f27_i1273</t>
  </si>
  <si>
    <t>f27_i1274</t>
  </si>
  <si>
    <t>f27_i1275</t>
  </si>
  <si>
    <t>f27_i1276</t>
  </si>
  <si>
    <t>f27_i1277</t>
  </si>
  <si>
    <t>f27_i1278</t>
  </si>
  <si>
    <t>f27_i1279</t>
  </si>
  <si>
    <t>f27_i1280</t>
  </si>
  <si>
    <t>f27_i1281</t>
  </si>
  <si>
    <t>f27_i1282</t>
  </si>
  <si>
    <t>f27_i1283</t>
  </si>
  <si>
    <t>f27_i1284</t>
  </si>
  <si>
    <t>f27_i1285</t>
  </si>
  <si>
    <t>f27_i1286</t>
  </si>
  <si>
    <t>f27_i1287</t>
  </si>
  <si>
    <t>f27_i1288</t>
  </si>
  <si>
    <t>f27_i1289</t>
  </si>
  <si>
    <t>f27_i1290</t>
  </si>
  <si>
    <t>f27_i1291</t>
  </si>
  <si>
    <t>f27_i1292</t>
  </si>
  <si>
    <t>f27_i1293</t>
  </si>
  <si>
    <t>f27_i1294</t>
  </si>
  <si>
    <t>f27_i1295</t>
  </si>
  <si>
    <t>f27_i1296</t>
  </si>
  <si>
    <t>f27_i1297</t>
  </si>
  <si>
    <t>f27_i1298</t>
  </si>
  <si>
    <t>f27_i1299</t>
  </si>
  <si>
    <t>f27_i1300</t>
  </si>
  <si>
    <t>f27_i1301</t>
  </si>
  <si>
    <t>f27_i1302</t>
  </si>
  <si>
    <t>f27_i1303</t>
  </si>
  <si>
    <t>f27_i1304</t>
  </si>
  <si>
    <t>f27_i1305</t>
  </si>
  <si>
    <t>f27_i1306</t>
  </si>
  <si>
    <t>f27_i1307</t>
  </si>
  <si>
    <t>f27_i1308</t>
  </si>
  <si>
    <t>f27_i1309</t>
  </si>
  <si>
    <t>f27_i1310</t>
  </si>
  <si>
    <t>f27_i1311</t>
  </si>
  <si>
    <t>f27_i1312</t>
  </si>
  <si>
    <t>f27_i1313</t>
  </si>
  <si>
    <t>f27_i1314</t>
  </si>
  <si>
    <t>f27_i1315</t>
  </si>
  <si>
    <t>f27_i1316</t>
  </si>
  <si>
    <t>f27_i1317</t>
  </si>
  <si>
    <t>f27_i1318</t>
  </si>
  <si>
    <t>f27_i1319</t>
  </si>
  <si>
    <t>f27_i1320</t>
  </si>
  <si>
    <t>f27_i1321</t>
  </si>
  <si>
    <t>f27_i1322</t>
  </si>
  <si>
    <t>f27_i1323</t>
  </si>
  <si>
    <t>f27_i1324</t>
  </si>
  <si>
    <t>f27_i1325</t>
  </si>
  <si>
    <t>f27_i1326</t>
  </si>
  <si>
    <t>f27_i1327</t>
  </si>
  <si>
    <t>f27_i1328</t>
  </si>
  <si>
    <t>f27_i1329</t>
  </si>
  <si>
    <t>f27_i1330</t>
  </si>
  <si>
    <t>f27_i1331</t>
  </si>
  <si>
    <t>f27_i1332</t>
  </si>
  <si>
    <t>f27_i1333</t>
  </si>
  <si>
    <t>f27_i1334</t>
  </si>
  <si>
    <t>f27_i1335</t>
  </si>
  <si>
    <t>f27_i1336</t>
  </si>
  <si>
    <t>f27_i1337</t>
  </si>
  <si>
    <t>f27_i1338</t>
  </si>
  <si>
    <t>f27_i1339</t>
  </si>
  <si>
    <t>f27_i1340</t>
  </si>
  <si>
    <t>f27_i1341</t>
  </si>
  <si>
    <t>f27_i1342</t>
  </si>
  <si>
    <t>f27_i1343</t>
  </si>
  <si>
    <t>f27_i1344</t>
  </si>
  <si>
    <t>f27_i1345</t>
  </si>
  <si>
    <t>f27_i1346</t>
  </si>
  <si>
    <t>f27_i1347</t>
  </si>
  <si>
    <t>f27_i1348</t>
  </si>
  <si>
    <t>f27_i1349</t>
  </si>
  <si>
    <t>f27_i1350</t>
  </si>
  <si>
    <t>f27_i1351</t>
  </si>
  <si>
    <t>f27_i1352</t>
  </si>
  <si>
    <t>f27_i1353</t>
  </si>
  <si>
    <t>f27_i1354</t>
  </si>
  <si>
    <t>f27_i1355</t>
  </si>
  <si>
    <t>f27_i1356</t>
  </si>
  <si>
    <t>f27_i1357</t>
  </si>
  <si>
    <t>f27_i1358</t>
  </si>
  <si>
    <t>f27_i1359</t>
  </si>
  <si>
    <t>f27_i1360</t>
  </si>
  <si>
    <t>f27_i1361</t>
  </si>
  <si>
    <t>f27_i1362</t>
  </si>
  <si>
    <t>f27_i1363</t>
  </si>
  <si>
    <t>f27_i1364</t>
  </si>
  <si>
    <t>f27_i1365</t>
  </si>
  <si>
    <t>f27_i1366</t>
  </si>
  <si>
    <t>f27_i1367</t>
  </si>
  <si>
    <t>f27_i1368</t>
  </si>
  <si>
    <t>f27_i1369</t>
  </si>
  <si>
    <t>f27_i1370</t>
  </si>
  <si>
    <t>f27_i1371</t>
  </si>
  <si>
    <t>f27_i1372</t>
  </si>
  <si>
    <t>f27_i1373</t>
  </si>
  <si>
    <t>f27_i1374</t>
  </si>
  <si>
    <t>f27_i1375</t>
  </si>
  <si>
    <t>f27_i1376</t>
  </si>
  <si>
    <t>f27_i1377</t>
  </si>
  <si>
    <t>f27_i1378</t>
  </si>
  <si>
    <t>f27_i1379</t>
  </si>
  <si>
    <t>f27_i1380</t>
  </si>
  <si>
    <t>f27_i1381</t>
  </si>
  <si>
    <t>f27_i1382</t>
  </si>
  <si>
    <t>f27_i1383</t>
  </si>
  <si>
    <t>f27_i1384</t>
  </si>
  <si>
    <t>f27_i1385</t>
  </si>
  <si>
    <t>f27_i1386</t>
  </si>
  <si>
    <t>f27_i1387</t>
  </si>
  <si>
    <t>f27_i1388</t>
  </si>
  <si>
    <t>f27_i1389</t>
  </si>
  <si>
    <t>f27_i1390</t>
  </si>
  <si>
    <t>f27_i1391</t>
  </si>
  <si>
    <t>f27_i1392</t>
  </si>
  <si>
    <t>f27_i1393</t>
  </si>
  <si>
    <t>f27_i1394</t>
  </si>
  <si>
    <t>f27_i1395</t>
  </si>
  <si>
    <t>f27_i1396</t>
  </si>
  <si>
    <t>f27_i1397</t>
  </si>
  <si>
    <t>f27_i1398</t>
  </si>
  <si>
    <t>f27_i1399</t>
  </si>
  <si>
    <t>f27_i1400</t>
  </si>
  <si>
    <t>f27_i1401</t>
  </si>
  <si>
    <t>f27_i1402</t>
  </si>
  <si>
    <t>f27_i1403</t>
  </si>
  <si>
    <t>f27_i1404</t>
  </si>
  <si>
    <t>f27_i1405</t>
  </si>
  <si>
    <t>f27_i1406</t>
  </si>
  <si>
    <t>f27_i1407</t>
  </si>
  <si>
    <t>f27_i1408</t>
  </si>
  <si>
    <t>f27_i1409</t>
  </si>
  <si>
    <t>f27_i1410</t>
  </si>
  <si>
    <t>f27_i1411</t>
  </si>
  <si>
    <t>f27_i1412</t>
  </si>
  <si>
    <t>f27_i1413</t>
  </si>
  <si>
    <t>f27_i1414</t>
  </si>
  <si>
    <t>f27_i1415</t>
  </si>
  <si>
    <t>f27_i1416</t>
  </si>
  <si>
    <t>f27_i1417</t>
  </si>
  <si>
    <t>f27_i1418</t>
  </si>
  <si>
    <t>f27_i1419</t>
  </si>
  <si>
    <t>f27_i1420</t>
  </si>
  <si>
    <t>f27_i1421</t>
  </si>
  <si>
    <t>f27_i1422</t>
  </si>
  <si>
    <t>f27_i1423</t>
  </si>
  <si>
    <t>f27_i1424</t>
  </si>
  <si>
    <t>f27_i1425</t>
  </si>
  <si>
    <t>f27_i1426</t>
  </si>
  <si>
    <t>f27_i1427</t>
  </si>
  <si>
    <t>f27_i1428</t>
  </si>
  <si>
    <t>f27_i1429</t>
  </si>
  <si>
    <t>f27_i1430</t>
  </si>
  <si>
    <t>f27_i1431</t>
  </si>
  <si>
    <t>f27_i1432</t>
  </si>
  <si>
    <t>f27_i1433</t>
  </si>
  <si>
    <t>f27_i1434</t>
  </si>
  <si>
    <t>f27_i1435</t>
  </si>
  <si>
    <t>f27_i1436</t>
  </si>
  <si>
    <t>f27_i1437</t>
  </si>
  <si>
    <t>f27_i1438</t>
  </si>
  <si>
    <t>f27_i1439</t>
  </si>
  <si>
    <t>f27_i1440</t>
  </si>
  <si>
    <t>f27_i1441</t>
  </si>
  <si>
    <t>f27_i1442</t>
  </si>
  <si>
    <t>f27_i1443</t>
  </si>
  <si>
    <t>f27_i1444</t>
  </si>
  <si>
    <t>f27_i1445</t>
  </si>
  <si>
    <t>f27_i1446</t>
  </si>
  <si>
    <t>f27_i1447</t>
  </si>
  <si>
    <t>f27_i1448</t>
  </si>
  <si>
    <t>f27_i1449</t>
  </si>
  <si>
    <t>f27_i1450</t>
  </si>
  <si>
    <t>f27_i1451</t>
  </si>
  <si>
    <t>f27_i1452</t>
  </si>
  <si>
    <t>f27_i1453</t>
  </si>
  <si>
    <t>f27_i1454</t>
  </si>
  <si>
    <t>f27_i1455</t>
  </si>
  <si>
    <t>f27_i1456</t>
  </si>
  <si>
    <t>f27_i1457</t>
  </si>
  <si>
    <t>f27_i1458</t>
  </si>
  <si>
    <t>f27_i1459</t>
  </si>
  <si>
    <t>f27_i1460</t>
  </si>
  <si>
    <t>f27_i1461</t>
  </si>
  <si>
    <t>f27_i1462</t>
  </si>
  <si>
    <t>f27_i1463</t>
  </si>
  <si>
    <t>f27_i1464</t>
  </si>
  <si>
    <t>f27_i1465</t>
  </si>
  <si>
    <t>f27_i1466</t>
  </si>
  <si>
    <t>f27_i1467</t>
  </si>
  <si>
    <t>f27_i1468</t>
  </si>
  <si>
    <t>f27_i1469</t>
  </si>
  <si>
    <t>f27_i1470</t>
  </si>
  <si>
    <t>f27_i1471</t>
  </si>
  <si>
    <t>f27_i1472</t>
  </si>
  <si>
    <t>f27_i1473</t>
  </si>
  <si>
    <t>f27_i1474</t>
  </si>
  <si>
    <t>f27_i1475</t>
  </si>
  <si>
    <t>f27_i1476</t>
  </si>
  <si>
    <t>f27_i1477</t>
  </si>
  <si>
    <t>f27_i1478</t>
  </si>
  <si>
    <t>f27_i1479</t>
  </si>
  <si>
    <t>f27_i1480</t>
  </si>
  <si>
    <t>f27_i1481</t>
  </si>
  <si>
    <t>f27_i1482</t>
  </si>
  <si>
    <t>f27_i1483</t>
  </si>
  <si>
    <t>f27_i1484</t>
  </si>
  <si>
    <t>f27_i1485</t>
  </si>
  <si>
    <t>f27_i1486</t>
  </si>
  <si>
    <t>f27_i1487</t>
  </si>
  <si>
    <t>f27_i1488</t>
  </si>
  <si>
    <t>f27_i1489</t>
  </si>
  <si>
    <t>f27_i1490</t>
  </si>
  <si>
    <t>f27_i1491</t>
  </si>
  <si>
    <t>f27_i1492</t>
  </si>
  <si>
    <t>f27_i1493</t>
  </si>
  <si>
    <t>f27_i1494</t>
  </si>
  <si>
    <t>f27_i1495</t>
  </si>
  <si>
    <t>f27_i1496</t>
  </si>
  <si>
    <t>f27_i1497</t>
  </si>
  <si>
    <t>f27_i1498</t>
  </si>
  <si>
    <t>f27_i1499</t>
  </si>
  <si>
    <t>f27_i1500</t>
  </si>
  <si>
    <t>f27_i1501</t>
  </si>
  <si>
    <t>f27_i1502</t>
  </si>
  <si>
    <t>f27_i1503</t>
  </si>
  <si>
    <t>f27_i1504</t>
  </si>
  <si>
    <t>f27_i1505</t>
  </si>
  <si>
    <t>f27_i1506</t>
  </si>
  <si>
    <t>f27_i1507</t>
  </si>
  <si>
    <t>f27_i1508</t>
  </si>
  <si>
    <t>f27_i1509</t>
  </si>
  <si>
    <t>f27_i1510</t>
  </si>
  <si>
    <t>f27_i1511</t>
  </si>
  <si>
    <t>f27_i1512</t>
  </si>
  <si>
    <t>f27_i1513</t>
  </si>
  <si>
    <t>f27_i1514</t>
  </si>
  <si>
    <t>f27_i1515</t>
  </si>
  <si>
    <t>f27_i1516</t>
  </si>
  <si>
    <t>f27_i1517</t>
  </si>
  <si>
    <t>f27_i1518</t>
  </si>
  <si>
    <t>f27_i1519</t>
  </si>
  <si>
    <t>f27_i1520</t>
  </si>
  <si>
    <t>f27_i1521</t>
  </si>
  <si>
    <t>f27_i1522</t>
  </si>
  <si>
    <t>f27_i1523</t>
  </si>
  <si>
    <t>f27_i1524</t>
  </si>
  <si>
    <t>f27_i1525</t>
  </si>
  <si>
    <t>f27_i1526</t>
  </si>
  <si>
    <t>f27_i1527</t>
  </si>
  <si>
    <t>f27_i1528</t>
  </si>
  <si>
    <t>f27_i1529</t>
  </si>
  <si>
    <t>f27_i1530</t>
  </si>
  <si>
    <t>f27_i1531</t>
  </si>
  <si>
    <t>f27_i1532</t>
  </si>
  <si>
    <t>f27_i1533</t>
  </si>
  <si>
    <t>f27_i1534</t>
  </si>
  <si>
    <t>f27_i1535</t>
  </si>
  <si>
    <t>f27_i1536</t>
  </si>
  <si>
    <t>f27_i1537</t>
  </si>
  <si>
    <t>f27_i1538</t>
  </si>
  <si>
    <t>f27_i1539</t>
  </si>
  <si>
    <t>f27_i1540</t>
  </si>
  <si>
    <t>f27_i1541</t>
  </si>
  <si>
    <t>f27_i1542</t>
  </si>
  <si>
    <t>f27_i1543</t>
  </si>
  <si>
    <t>f27_i1544</t>
  </si>
  <si>
    <t>f27_i1545</t>
  </si>
  <si>
    <t>f27_i1546</t>
  </si>
  <si>
    <t>f27_i1547</t>
  </si>
  <si>
    <t>f27_i1548</t>
  </si>
  <si>
    <t>f27_i1549</t>
  </si>
  <si>
    <t>f27_i1550</t>
  </si>
  <si>
    <t>f27_i1551</t>
  </si>
  <si>
    <t>f27_i1552</t>
  </si>
  <si>
    <t>f27_i1553</t>
  </si>
  <si>
    <t>f27_i1554</t>
  </si>
  <si>
    <t>f27_i1555</t>
  </si>
  <si>
    <t>f27_i1556</t>
  </si>
  <si>
    <t>f27_i1557</t>
  </si>
  <si>
    <t>f27_i1558</t>
  </si>
  <si>
    <t>f27_i1559</t>
  </si>
  <si>
    <t>f27_i1560</t>
  </si>
  <si>
    <t>f27_i1561</t>
  </si>
  <si>
    <t>f27_i1562</t>
  </si>
  <si>
    <t>f27_i1563</t>
  </si>
  <si>
    <t>f27_i1564</t>
  </si>
  <si>
    <t>f27_i1565</t>
  </si>
  <si>
    <t>f27_i1566</t>
  </si>
  <si>
    <t>f27_i1567</t>
  </si>
  <si>
    <t>f27_i1568</t>
  </si>
  <si>
    <t>f27_i1569</t>
  </si>
  <si>
    <t>f27_i1570</t>
  </si>
  <si>
    <t>f27_i1571</t>
  </si>
  <si>
    <t>f27_i1572</t>
  </si>
  <si>
    <t>f27_i1573</t>
  </si>
  <si>
    <t>f27_i1574</t>
  </si>
  <si>
    <t>f27_i1575</t>
  </si>
  <si>
    <t>f27_i1576</t>
  </si>
  <si>
    <t>f27_i1577</t>
  </si>
  <si>
    <t>f27_i1578</t>
  </si>
  <si>
    <t>f27_i1579</t>
  </si>
  <si>
    <t>f27_i1580</t>
  </si>
  <si>
    <t>f27_i1581</t>
  </si>
  <si>
    <t>f27_i1582</t>
  </si>
  <si>
    <t>f27_i1583</t>
  </si>
  <si>
    <t>f27_i1584</t>
  </si>
  <si>
    <t>f27_i1585</t>
  </si>
  <si>
    <t>f27_i1586</t>
  </si>
  <si>
    <t>f27_i1587</t>
  </si>
  <si>
    <t>f27_i1588</t>
  </si>
  <si>
    <t>f27_i1589</t>
  </si>
  <si>
    <t>f27_i1590</t>
  </si>
  <si>
    <t>f27_i1591</t>
  </si>
  <si>
    <t>f27_i1592</t>
  </si>
  <si>
    <t>f27_i1593</t>
  </si>
  <si>
    <t>f27_i1594</t>
  </si>
  <si>
    <t>f27_i1595</t>
  </si>
  <si>
    <t>f27_i1596</t>
  </si>
  <si>
    <t>f27_i1597</t>
  </si>
  <si>
    <t>f27_i1598</t>
  </si>
  <si>
    <t>f27_i1599</t>
  </si>
  <si>
    <t>f27_i1600</t>
  </si>
  <si>
    <t>f27_i1601</t>
  </si>
  <si>
    <t>f27_i1602</t>
  </si>
  <si>
    <t>f27_i1603</t>
  </si>
  <si>
    <t>f27_i1604</t>
  </si>
  <si>
    <t>f27_i1605</t>
  </si>
  <si>
    <t>f27_i1606</t>
  </si>
  <si>
    <t>f27_i1607</t>
  </si>
  <si>
    <t>f27_i1608</t>
  </si>
  <si>
    <t>f27_i1609</t>
  </si>
  <si>
    <t>f27_i1610</t>
  </si>
  <si>
    <t>f27_i1611</t>
  </si>
  <si>
    <t>f27_i1612</t>
  </si>
  <si>
    <t>f27_i1613</t>
  </si>
  <si>
    <t>f27_i1614</t>
  </si>
  <si>
    <t>f27_i1615</t>
  </si>
  <si>
    <t>f27_i1616</t>
  </si>
  <si>
    <t>f27_i1617</t>
  </si>
  <si>
    <t>f27_i1618</t>
  </si>
  <si>
    <t>f27_i1619</t>
  </si>
  <si>
    <t>f27_i1620</t>
  </si>
  <si>
    <t>f27_i1621</t>
  </si>
  <si>
    <t>f27_i1622</t>
  </si>
  <si>
    <t>f27_i1623</t>
  </si>
  <si>
    <t>f27_i1624</t>
  </si>
  <si>
    <t>f27_i1625</t>
  </si>
  <si>
    <t>f27_i1626</t>
  </si>
  <si>
    <t>f27_i1627</t>
  </si>
  <si>
    <t>f27_i1628</t>
  </si>
  <si>
    <t>f27_i1629</t>
  </si>
  <si>
    <t>f27_i1630</t>
  </si>
  <si>
    <t>f27_i1631</t>
  </si>
  <si>
    <t>f27_i1632</t>
  </si>
  <si>
    <t>f27_i1633</t>
  </si>
  <si>
    <t>f27_i1634</t>
  </si>
  <si>
    <t>f27_i1635</t>
  </si>
  <si>
    <t>f27_i1636</t>
  </si>
  <si>
    <t>f27_i1637</t>
  </si>
  <si>
    <t>f27_i1638</t>
  </si>
  <si>
    <t>f27_i1639</t>
  </si>
  <si>
    <t>f27_i1640</t>
  </si>
  <si>
    <t>f27_i1641</t>
  </si>
  <si>
    <t>f27_i1642</t>
  </si>
  <si>
    <r>
      <t xml:space="preserve">Locuitori rurali
</t>
    </r>
    <r>
      <rPr>
        <b/>
        <sz val="10"/>
        <color indexed="10"/>
        <rFont val="Arial Cyr"/>
        <charset val="238"/>
      </rPr>
      <t xml:space="preserve">Persoane cu dizabilităţi femei 57 ani şi mai mult 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</si>
  <si>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
</t>
    </r>
    <r>
      <rPr>
        <b/>
        <sz val="10"/>
        <color indexed="10"/>
        <rFont val="Arial Cyr"/>
        <charset val="238"/>
      </rPr>
      <t>Persoane cu dizabilităţi bărbaţi 50-61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</si>
  <si>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
</t>
    </r>
    <r>
      <rPr>
        <b/>
        <sz val="10"/>
        <color indexed="10"/>
        <rFont val="Arial Cyr"/>
        <charset val="238"/>
      </rPr>
      <t xml:space="preserve">Persoane cu dizabilităţi bărbaţi 62  ani şi mai mult 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</si>
  <si>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
</t>
    </r>
    <r>
      <rPr>
        <b/>
        <sz val="10"/>
        <color indexed="10"/>
        <rFont val="Arial Cyr"/>
        <charset val="238"/>
      </rPr>
      <t>Persoane cu dizabilităţi  vîrstă aptă de muncă grad sever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</si>
  <si>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
</t>
    </r>
    <r>
      <rPr>
        <b/>
        <sz val="10"/>
        <color indexed="10"/>
        <rFont val="Arial Cyr"/>
        <charset val="238"/>
      </rPr>
      <t>Persoane cu dizabilităţi  vîrstă aptă de muncă grad accentuat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</si>
  <si>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
</t>
    </r>
    <r>
      <rPr>
        <b/>
        <sz val="10"/>
        <color indexed="10"/>
        <rFont val="Arial Cyr"/>
        <charset val="238"/>
      </rPr>
      <t>Persoane cu dizabilităţi  vîrstă aptă de muncă grad mediu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</si>
  <si>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
</t>
    </r>
    <r>
      <rPr>
        <b/>
        <sz val="10"/>
        <color indexed="10"/>
        <rFont val="Arial Cyr"/>
        <charset val="238"/>
      </rPr>
      <t>Persoane cu dizabilităţi  vîrstă pensionară grad sever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</si>
  <si>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Locuitori rurali
</t>
    </r>
    <r>
      <rPr>
        <b/>
        <sz val="10"/>
        <color indexed="10"/>
        <rFont val="Arial Cyr"/>
        <charset val="238"/>
      </rPr>
      <t>Persoane cu dizabilităţi  vîrstă pensionară grad accentuat</t>
    </r>
    <r>
      <rPr>
        <sz val="10"/>
        <color indexed="62"/>
        <rFont val="Arial Cyr"/>
        <family val="2"/>
        <charset val="204"/>
      </rPr>
      <t xml:space="preserve">
Tuberculoză</t>
    </r>
  </si>
  <si>
    <t xml:space="preserve">           inclusiv:  
     artroze</t>
  </si>
  <si>
    <t xml:space="preserve">         inclusiv:       
     ciroză hepatică</t>
  </si>
  <si>
    <t xml:space="preserve">     hepatită cronică</t>
  </si>
  <si>
    <t xml:space="preserve">     boli degenerative ale coloanei vertebrale</t>
  </si>
  <si>
    <t>Malformaţii congenitale, deformaţii şi anomalii cromosomiale</t>
  </si>
  <si>
    <t>Accidente de muncă</t>
  </si>
  <si>
    <t>SIDA</t>
  </si>
  <si>
    <r>
      <t xml:space="preserve">Total populaţie 
</t>
    </r>
    <r>
      <rPr>
        <b/>
        <sz val="10"/>
        <color indexed="10"/>
        <rFont val="Arial Cyr"/>
        <charset val="238"/>
      </rPr>
      <t>Persoane cu dizabilităţi 18-29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</si>
  <si>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Total populaţie 
</t>
    </r>
    <r>
      <rPr>
        <b/>
        <sz val="10"/>
        <color indexed="10"/>
        <rFont val="Arial Cyr"/>
        <charset val="238"/>
      </rPr>
      <t>Persoane cu dizabilităţi 30-39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</si>
  <si>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Total populaţie 
</t>
    </r>
    <r>
      <rPr>
        <b/>
        <sz val="10"/>
        <color indexed="10"/>
        <rFont val="Arial Cyr"/>
        <charset val="238"/>
      </rPr>
      <t>Persoane cu dizabilităţi 40-49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</si>
  <si>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Total populaţie 
</t>
    </r>
    <r>
      <rPr>
        <b/>
        <sz val="10"/>
        <color indexed="10"/>
        <rFont val="Arial Cyr"/>
        <charset val="238"/>
      </rPr>
      <t>Persoane cu dizabilităţi femei 50-56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</si>
  <si>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Total populaţie 
</t>
    </r>
    <r>
      <rPr>
        <b/>
        <sz val="10"/>
        <color indexed="10"/>
        <rFont val="Arial Cyr"/>
        <charset val="238"/>
      </rPr>
      <t xml:space="preserve">Persoane cu dizabilităţi femei 57 ani şi mai mult 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</si>
  <si>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Total populaţie 
</t>
    </r>
    <r>
      <rPr>
        <b/>
        <sz val="10"/>
        <color indexed="10"/>
        <rFont val="Arial Cyr"/>
        <charset val="238"/>
      </rPr>
      <t>Persoane cu dizabilităţi bărbaţi 50-61 ani</t>
    </r>
    <r>
      <rPr>
        <sz val="10"/>
        <color indexed="62"/>
        <rFont val="Arial Cyr"/>
        <family val="2"/>
        <charset val="204"/>
      </rPr>
      <t xml:space="preserve">
Tuberculoză</t>
    </r>
  </si>
  <si>
    <r>
      <t xml:space="preserve">Total populaţie 
</t>
    </r>
    <r>
      <rPr>
        <b/>
        <sz val="10"/>
        <color indexed="10"/>
        <rFont val="Arial Cyr"/>
        <charset val="238"/>
      </rPr>
      <t xml:space="preserve">Persoane cu dizabilităţi bărbaţi 62  ani şi mai mult </t>
    </r>
    <r>
      <rPr>
        <sz val="10"/>
        <color indexed="62"/>
        <rFont val="Arial Cyr"/>
        <family val="2"/>
        <charset val="204"/>
      </rPr>
      <t xml:space="preserve">
Tuberculoză</t>
    </r>
  </si>
  <si>
    <t>SIDA
СПИД</t>
  </si>
  <si>
    <t>f27_i500</t>
  </si>
  <si>
    <t>f27_i501</t>
  </si>
  <si>
    <t>f27_i502</t>
  </si>
  <si>
    <t>f27_i503</t>
  </si>
  <si>
    <t>f27_i504</t>
  </si>
  <si>
    <t>f27_i505</t>
  </si>
  <si>
    <t>f27_i506</t>
  </si>
  <si>
    <t>f27_i507</t>
  </si>
  <si>
    <t>f27_i508</t>
  </si>
  <si>
    <t>f27_i509</t>
  </si>
  <si>
    <t>f27_i510</t>
  </si>
  <si>
    <t>f27_i511</t>
  </si>
  <si>
    <t>f27_i512</t>
  </si>
  <si>
    <t>f27_i513</t>
  </si>
  <si>
    <t>f27_i514</t>
  </si>
  <si>
    <t>f27_i515</t>
  </si>
  <si>
    <t>f27_i516</t>
  </si>
  <si>
    <t>f27_i517</t>
  </si>
  <si>
    <t>f27_i518</t>
  </si>
  <si>
    <t>f27_i519</t>
  </si>
  <si>
    <t>f27_i520</t>
  </si>
  <si>
    <t>f27_i521</t>
  </si>
  <si>
    <t>f27_i522</t>
  </si>
  <si>
    <t>f27_i523</t>
  </si>
  <si>
    <t>f27_i524</t>
  </si>
  <si>
    <t>f27_i525</t>
  </si>
  <si>
    <t>f27_i526</t>
  </si>
  <si>
    <t>f27_i527</t>
  </si>
  <si>
    <t>f27_i528</t>
  </si>
  <si>
    <t>f27_i529</t>
  </si>
  <si>
    <t>f27_i530</t>
  </si>
  <si>
    <t>f27_i531</t>
  </si>
  <si>
    <t>f27_i532</t>
  </si>
  <si>
    <t>f27_i533</t>
  </si>
  <si>
    <t>f27_i534</t>
  </si>
  <si>
    <t>f27_i535</t>
  </si>
  <si>
    <t>f27_i536</t>
  </si>
  <si>
    <t>f27_i537</t>
  </si>
  <si>
    <t>f27_i538</t>
  </si>
  <si>
    <t>f27_i539</t>
  </si>
  <si>
    <t>f27_i540</t>
  </si>
  <si>
    <t>f27_i541</t>
  </si>
  <si>
    <t>f27_i542</t>
  </si>
  <si>
    <t>f27_i543</t>
  </si>
  <si>
    <t>f27_i544</t>
  </si>
  <si>
    <t>f27_i545</t>
  </si>
  <si>
    <t>f27_i546</t>
  </si>
  <si>
    <t>f27_i547</t>
  </si>
  <si>
    <t>f27_i548</t>
  </si>
  <si>
    <t>f27_i549</t>
  </si>
  <si>
    <t>f27_i550</t>
  </si>
  <si>
    <t>f27_i551</t>
  </si>
  <si>
    <t>f27_i552</t>
  </si>
  <si>
    <t>f27_i553</t>
  </si>
  <si>
    <t>f27_i554</t>
  </si>
  <si>
    <t>f27_i555</t>
  </si>
  <si>
    <t>f27_i556</t>
  </si>
  <si>
    <t>f27_i557</t>
  </si>
  <si>
    <t>f27_i558</t>
  </si>
  <si>
    <t>f27_i559</t>
  </si>
  <si>
    <t>f27_i560</t>
  </si>
  <si>
    <t>f27_i561</t>
  </si>
  <si>
    <t>f27_i562</t>
  </si>
  <si>
    <t>f27_i563</t>
  </si>
  <si>
    <t>f27_i564</t>
  </si>
  <si>
    <t>f27_i565</t>
  </si>
  <si>
    <t>f27_i566</t>
  </si>
  <si>
    <t>f27_i567</t>
  </si>
  <si>
    <t>f27_i568</t>
  </si>
  <si>
    <t>f27_i569</t>
  </si>
  <si>
    <t>f27_i570</t>
  </si>
  <si>
    <t>f27_i571</t>
  </si>
  <si>
    <t>f27_i572</t>
  </si>
  <si>
    <t>f27_i573</t>
  </si>
  <si>
    <t>f27_i574</t>
  </si>
  <si>
    <t>f27_i575</t>
  </si>
  <si>
    <t xml:space="preserve">      1. Număr şedinţe</t>
  </si>
  <si>
    <t>inclusiv în vîrstă 
aptă de muncă
в.т.ч. в трудоспо-собном возрасте</t>
  </si>
  <si>
    <t>Boli profesionale şi intoxicări
Профессиональные болезни и отравления</t>
  </si>
  <si>
    <t>Din ei locuiesc:
Из них проживающих:</t>
  </si>
  <si>
    <t>în localităţi urbane
в городской местности</t>
  </si>
  <si>
    <t>în localităţi rurale
в сельской местности</t>
  </si>
  <si>
    <t>Nr. rînd
№ стр.</t>
  </si>
  <si>
    <t xml:space="preserve">     boală hipertensivă
     гипертоническая болезнь</t>
  </si>
  <si>
    <t xml:space="preserve">     boală ischemică a inimi 
     ишемическая болезнь сердца </t>
  </si>
  <si>
    <t xml:space="preserve">     bolile cerebro - vasculare 
     цереброваскулярные болезни</t>
  </si>
  <si>
    <t xml:space="preserve">         inclusiv:         в том числе:
    ciroză hepatică
    цирроз печени</t>
  </si>
  <si>
    <t xml:space="preserve">    hepatită cronică
    хронический гепатит</t>
  </si>
  <si>
    <t>Leziuni traumatice
Травматические повреждения</t>
  </si>
  <si>
    <t>Alte boli
Прочие болезни</t>
  </si>
  <si>
    <t>inclusiv femei
в том числе женщин</t>
  </si>
  <si>
    <t>a) total populaţie                    всего население</t>
  </si>
  <si>
    <t>persoane</t>
  </si>
  <si>
    <t xml:space="preserve">                             a) Total reexpertizaţi locuitori urbani</t>
  </si>
  <si>
    <t xml:space="preserve">                                 Переосвидетельствованно городских жителей</t>
  </si>
  <si>
    <t>человек</t>
  </si>
  <si>
    <t>Nr.
rînd 
№  стр.</t>
  </si>
  <si>
    <t>Număr reexpertizaţi
Число переосвидетель-свованных</t>
  </si>
  <si>
    <t>CODUL  MUNICIPIULUI / RAIONULUI</t>
  </si>
  <si>
    <t>Total</t>
  </si>
  <si>
    <t>Cod</t>
  </si>
  <si>
    <t>Denumire indicator</t>
  </si>
  <si>
    <t>Valoare absoluta</t>
  </si>
  <si>
    <t>Indicator</t>
  </si>
  <si>
    <t>Tulburări mentale şi de comportament</t>
  </si>
  <si>
    <t>Bolile sistemului nervos</t>
  </si>
  <si>
    <t>Bolile ochiului şi anexelor sale</t>
  </si>
  <si>
    <t>Bolile aparatului circulator</t>
  </si>
  <si>
    <t>Bolile aparatului respirator</t>
  </si>
  <si>
    <t>Bolile aparatului digestiv</t>
  </si>
  <si>
    <t>Bolile sistemului osteo-articular, ale muşchilor şi ţesutului conjunctiv</t>
  </si>
  <si>
    <t>Bolile aparatului genito-urinar</t>
  </si>
  <si>
    <t xml:space="preserve">за      </t>
  </si>
  <si>
    <t>Dl (dna)</t>
  </si>
  <si>
    <t>Tel:</t>
  </si>
  <si>
    <t>E00-E90</t>
  </si>
  <si>
    <t>E10-E14</t>
  </si>
  <si>
    <t>Tulburări mentale şi de comportament
Психические расстройства и расстройства поведения</t>
  </si>
  <si>
    <t>F00-F99</t>
  </si>
  <si>
    <t>Bolile sistemului nervos
Болезни нервной системы</t>
  </si>
  <si>
    <t>G00-G99</t>
  </si>
  <si>
    <t>Bolile ochiului şi anexelor sale
Болезни глаза и его придатков</t>
  </si>
  <si>
    <t>H00-H59</t>
  </si>
  <si>
    <t>Nr   rînd 
№  строки</t>
  </si>
  <si>
    <t>total
всего</t>
  </si>
  <si>
    <t>Bolile aparatului circulator
Болезни системы кровообращения</t>
  </si>
  <si>
    <t>I00-I99</t>
  </si>
  <si>
    <t>Bolile aparatului respirator
Болезни органов дыхания</t>
  </si>
  <si>
    <t>J00-J99</t>
  </si>
  <si>
    <t>Bolile aparatului digestiv
Болезни органов пищеварения</t>
  </si>
  <si>
    <t>4.1</t>
  </si>
  <si>
    <t>Denumirea
Наименование</t>
  </si>
  <si>
    <t>pe 20</t>
  </si>
  <si>
    <t xml:space="preserve">Denumirea:    Наименование: </t>
  </si>
  <si>
    <t>Adresa:</t>
  </si>
  <si>
    <t>Адрес:</t>
  </si>
  <si>
    <t>Основной вид деятельности</t>
  </si>
  <si>
    <t>Numele şi coordonatele executantului</t>
  </si>
  <si>
    <t>Фамилия и координаты исполнителя</t>
  </si>
  <si>
    <t>A</t>
  </si>
  <si>
    <t>B</t>
  </si>
  <si>
    <t>C</t>
  </si>
  <si>
    <t>Total
Всего</t>
  </si>
  <si>
    <t>Bolile sistemului osteo-articular, ale muşchilor şi ţesutului conjunctiv
Болезни костно-суставной системы, мышц и соединительной ткани</t>
  </si>
  <si>
    <t>M00-M99</t>
  </si>
  <si>
    <t xml:space="preserve">Bolile aparatului genito-urinar
Болезни мочеполовой системы </t>
  </si>
  <si>
    <t>N00-N99</t>
  </si>
  <si>
    <t>Ziua</t>
  </si>
  <si>
    <t>Luna</t>
  </si>
  <si>
    <t>Anul</t>
  </si>
  <si>
    <t>Cifru  conform CIM 
revizia X
Шифр по МКБ X 
пересмотра</t>
  </si>
  <si>
    <t xml:space="preserve">                             </t>
  </si>
  <si>
    <t>Raionul (municipiul)</t>
  </si>
  <si>
    <t>Район (муниципий)</t>
  </si>
  <si>
    <t>Strada</t>
  </si>
  <si>
    <t xml:space="preserve"> , nr</t>
  </si>
  <si>
    <t>Улица</t>
  </si>
  <si>
    <t>Cod CUIÎO</t>
  </si>
  <si>
    <t>Код</t>
  </si>
  <si>
    <t>Cod  INDO</t>
  </si>
  <si>
    <t xml:space="preserve">Cod CAEM, ediţia 2005 </t>
  </si>
  <si>
    <t xml:space="preserve">Activitatea principală </t>
  </si>
  <si>
    <r>
      <t xml:space="preserve">Conducătorul                                                            </t>
    </r>
    <r>
      <rPr>
        <sz val="9"/>
        <rFont val="Times New Roman CE"/>
        <family val="1"/>
        <charset val="238"/>
      </rPr>
      <t xml:space="preserve">  L.Ş.</t>
    </r>
    <r>
      <rPr>
        <b/>
        <sz val="9"/>
        <rFont val="Times New Roman CE"/>
        <family val="1"/>
        <charset val="238"/>
      </rPr>
      <t xml:space="preserve">
Руководитель                                     </t>
    </r>
    <r>
      <rPr>
        <sz val="9"/>
        <rFont val="Times New Roman CE"/>
        <family val="1"/>
        <charset val="238"/>
      </rPr>
      <t xml:space="preserve">    М.П.</t>
    </r>
  </si>
  <si>
    <t xml:space="preserve"> Руководитель </t>
  </si>
  <si>
    <t xml:space="preserve">                   М.П.</t>
  </si>
  <si>
    <t>e-mail</t>
  </si>
  <si>
    <t xml:space="preserve">               B</t>
  </si>
  <si>
    <t xml:space="preserve">         Число заседаний</t>
  </si>
  <si>
    <t>Inclusiv în vîrstă
В том числе в возрасте</t>
  </si>
  <si>
    <t>30-39 ani</t>
  </si>
  <si>
    <t>40-49 ani</t>
  </si>
  <si>
    <t>Tuberculoză
Туберкулез</t>
  </si>
  <si>
    <t>1</t>
  </si>
  <si>
    <t>1.1</t>
  </si>
  <si>
    <t xml:space="preserve">            inclusiv:     в том числе:
      tuberculoza aparatului respirator
      туберкулез органов дыхания
</t>
  </si>
  <si>
    <t>1.2</t>
  </si>
  <si>
    <t>2</t>
  </si>
  <si>
    <t>3</t>
  </si>
  <si>
    <t>3.1</t>
  </si>
  <si>
    <t>4</t>
  </si>
  <si>
    <t>5</t>
  </si>
  <si>
    <t>6</t>
  </si>
  <si>
    <t>7</t>
  </si>
  <si>
    <t>8</t>
  </si>
  <si>
    <t>9</t>
  </si>
  <si>
    <t>bărbaţi
мужчины</t>
  </si>
  <si>
    <t>femei
женщины</t>
  </si>
  <si>
    <t>E00-E07</t>
  </si>
  <si>
    <t>I05-I09</t>
  </si>
  <si>
    <t>I20_I25</t>
  </si>
  <si>
    <t>I60-I69</t>
  </si>
  <si>
    <t>B20-B24</t>
  </si>
  <si>
    <t>Bolile endocrine,de nutriţie şi metabolism
Болезни эндокринной системы, расстройства питания и нарушения обмена веществ</t>
  </si>
  <si>
    <t xml:space="preserve">                                                 inclusiv:      в том числе:</t>
  </si>
  <si>
    <t xml:space="preserve">                             b) Total reexpertizaţi locuitori rurali</t>
  </si>
  <si>
    <t xml:space="preserve">        inclusiv:          в том числе:
    diabetul zaharat
    сахарный диабет</t>
  </si>
  <si>
    <t xml:space="preserve">    inclusiv  schizofrenia
    в том числе шизофрения</t>
  </si>
  <si>
    <t>f27_i1</t>
  </si>
  <si>
    <t>f27_i2</t>
  </si>
  <si>
    <t>f27_i3</t>
  </si>
  <si>
    <t>f27_i4</t>
  </si>
  <si>
    <t>f27_i5</t>
  </si>
  <si>
    <t>f27_i6</t>
  </si>
  <si>
    <t>f27_i7</t>
  </si>
  <si>
    <t>f27_i8</t>
  </si>
  <si>
    <t>f27_i9</t>
  </si>
  <si>
    <t>f27_i10</t>
  </si>
  <si>
    <t>f27_i11</t>
  </si>
  <si>
    <t>f27_i12</t>
  </si>
  <si>
    <t>f27_i13</t>
  </si>
  <si>
    <t>f27_i14</t>
  </si>
  <si>
    <t>f27_i15</t>
  </si>
  <si>
    <t>f27_i16</t>
  </si>
  <si>
    <t>f27_i17</t>
  </si>
  <si>
    <t>f27_i18</t>
  </si>
  <si>
    <t>f27_i19</t>
  </si>
  <si>
    <t>f27_i20</t>
  </si>
  <si>
    <t>f27_i21</t>
  </si>
  <si>
    <t>f27_i22</t>
  </si>
  <si>
    <t>f27_i23</t>
  </si>
  <si>
    <t>f27_i24</t>
  </si>
  <si>
    <t>f27_i25</t>
  </si>
  <si>
    <t>f27_i26</t>
  </si>
  <si>
    <t>f27_i27</t>
  </si>
  <si>
    <t>f27_i28</t>
  </si>
  <si>
    <t>f27_i29</t>
  </si>
  <si>
    <t>f27_i30</t>
  </si>
  <si>
    <t>f27_i31</t>
  </si>
  <si>
    <t>f27_i32</t>
  </si>
  <si>
    <t>f27_i33</t>
  </si>
  <si>
    <t>f27_i34</t>
  </si>
  <si>
    <t>f27_i35</t>
  </si>
  <si>
    <t>f27_i36</t>
  </si>
  <si>
    <t>f27_i37</t>
  </si>
  <si>
    <t>f27_i38</t>
  </si>
  <si>
    <t>f27_i39</t>
  </si>
  <si>
    <t>f27_i40</t>
  </si>
  <si>
    <t>f27_i41</t>
  </si>
  <si>
    <t>f27_i42</t>
  </si>
  <si>
    <t>f27_i43</t>
  </si>
  <si>
    <t>f27_i44</t>
  </si>
  <si>
    <t>f27_i45</t>
  </si>
  <si>
    <t>f27_i46</t>
  </si>
  <si>
    <t>f27_i47</t>
  </si>
  <si>
    <t>f27_i48</t>
  </si>
  <si>
    <t>f27_i49</t>
  </si>
  <si>
    <t>f27_i50</t>
  </si>
  <si>
    <t>f27_i51</t>
  </si>
  <si>
    <t>f27_i72</t>
  </si>
  <si>
    <t>f27_i73</t>
  </si>
  <si>
    <t>f27_i74</t>
  </si>
  <si>
    <t>f27_i75</t>
  </si>
  <si>
    <t>f27_i76</t>
  </si>
  <si>
    <t>f27_i77</t>
  </si>
  <si>
    <t>f27_i78</t>
  </si>
  <si>
    <t>f27_i79</t>
  </si>
  <si>
    <t>f27_i80</t>
  </si>
  <si>
    <t>f27_i81</t>
  </si>
  <si>
    <t>f27_i82</t>
  </si>
  <si>
    <t>f27_i83</t>
  </si>
  <si>
    <t>f27_i84</t>
  </si>
  <si>
    <t>f27_i85</t>
  </si>
  <si>
    <t>f27_i86</t>
  </si>
  <si>
    <t>f27_i87</t>
  </si>
  <si>
    <t>f27_i88</t>
  </si>
  <si>
    <t>f27_i89</t>
  </si>
  <si>
    <t>f27_i90</t>
  </si>
  <si>
    <t>f27_i91</t>
  </si>
  <si>
    <t>f27_i92</t>
  </si>
  <si>
    <t>f27_i93</t>
  </si>
  <si>
    <t>f27_i94</t>
  </si>
  <si>
    <t>f27_i95</t>
  </si>
  <si>
    <t>f27_i96</t>
  </si>
  <si>
    <t>f27_i97</t>
  </si>
  <si>
    <t>f27_i98</t>
  </si>
  <si>
    <t>f27_i99</t>
  </si>
  <si>
    <t>f27_i100</t>
  </si>
  <si>
    <t>f27_i101</t>
  </si>
  <si>
    <t>f27_i102</t>
  </si>
  <si>
    <t>f27_i103</t>
  </si>
  <si>
    <t>f27_i104</t>
  </si>
  <si>
    <t>f27_i105</t>
  </si>
  <si>
    <t>f27_i106</t>
  </si>
  <si>
    <t>f27_i107</t>
  </si>
  <si>
    <t>f27_i108</t>
  </si>
  <si>
    <t>f27_i109</t>
  </si>
  <si>
    <t>f27_i110</t>
  </si>
  <si>
    <t>f27_i111</t>
  </si>
  <si>
    <t>f27_i112</t>
  </si>
  <si>
    <t>f27_i113</t>
  </si>
  <si>
    <t>f27_i114</t>
  </si>
  <si>
    <t>f27_i115</t>
  </si>
  <si>
    <t>f27_i116</t>
  </si>
  <si>
    <t>f27_i117</t>
  </si>
  <si>
    <t>f27_i118</t>
  </si>
  <si>
    <t>f27_i119</t>
  </si>
  <si>
    <t>f27_i120</t>
  </si>
  <si>
    <t>f27_i121</t>
  </si>
  <si>
    <t>f27_i122</t>
  </si>
  <si>
    <t>f27_i123</t>
  </si>
  <si>
    <t>f27_i124</t>
  </si>
  <si>
    <t>f27_i125</t>
  </si>
  <si>
    <t>f27_i126</t>
  </si>
  <si>
    <t>f27_i127</t>
  </si>
  <si>
    <t>f27_i128</t>
  </si>
  <si>
    <t>f27_i129</t>
  </si>
  <si>
    <t>f27_i130</t>
  </si>
  <si>
    <t>f27_i131</t>
  </si>
  <si>
    <t>f27_i132</t>
  </si>
  <si>
    <t>f27_i133</t>
  </si>
  <si>
    <t>f27_i134</t>
  </si>
  <si>
    <t>f27_i135</t>
  </si>
  <si>
    <t>f27_i136</t>
  </si>
  <si>
    <t>f27_i137</t>
  </si>
  <si>
    <t>f27_i138</t>
  </si>
  <si>
    <t>f27_i139</t>
  </si>
  <si>
    <t>f27_i140</t>
  </si>
  <si>
    <t>f27_i141</t>
  </si>
  <si>
    <t>f27_i142</t>
  </si>
  <si>
    <t>f27_i143</t>
  </si>
  <si>
    <t>f27_i144</t>
  </si>
  <si>
    <t>f27_i145</t>
  </si>
  <si>
    <t>f27_i146</t>
  </si>
  <si>
    <t>f27_i147</t>
  </si>
  <si>
    <t>f27_i148</t>
  </si>
  <si>
    <t>f27_i149</t>
  </si>
  <si>
    <t>f27_i150</t>
  </si>
  <si>
    <t>f27_i151</t>
  </si>
  <si>
    <t>f27_i152</t>
  </si>
  <si>
    <t>f27_i153</t>
  </si>
  <si>
    <t>f27_i154</t>
  </si>
  <si>
    <t>f27_i155</t>
  </si>
  <si>
    <t>f27_i156</t>
  </si>
  <si>
    <t>f27_i157</t>
  </si>
  <si>
    <t>f27_i158</t>
  </si>
  <si>
    <t>f27_i159</t>
  </si>
  <si>
    <t>f27_i160</t>
  </si>
  <si>
    <t>f27_i161</t>
  </si>
  <si>
    <t>f27_i162</t>
  </si>
  <si>
    <t>f27_i163</t>
  </si>
  <si>
    <t>f27_i164</t>
  </si>
  <si>
    <t>f27_i165</t>
  </si>
  <si>
    <t>f27_i166</t>
  </si>
  <si>
    <t>f27_i167</t>
  </si>
  <si>
    <t>f27_i168</t>
  </si>
  <si>
    <t>f27_i169</t>
  </si>
  <si>
    <t>f27_i170</t>
  </si>
  <si>
    <t>f27_i171</t>
  </si>
  <si>
    <t>f27_i172</t>
  </si>
  <si>
    <t>f27_i173</t>
  </si>
  <si>
    <t>f27_i174</t>
  </si>
  <si>
    <t>f27_i175</t>
  </si>
  <si>
    <t>f27_i176</t>
  </si>
  <si>
    <t>f27_i177</t>
  </si>
  <si>
    <t>f27_i178</t>
  </si>
  <si>
    <t>f27_i179</t>
  </si>
  <si>
    <t>f27_i180</t>
  </si>
  <si>
    <t>f27_i181</t>
  </si>
  <si>
    <t>f27_i182</t>
  </si>
  <si>
    <t>f27_i183</t>
  </si>
  <si>
    <t>f27_i184</t>
  </si>
  <si>
    <t>f27_i185</t>
  </si>
  <si>
    <t>f27_i186</t>
  </si>
  <si>
    <t>f27_i187</t>
  </si>
  <si>
    <t>f27_i188</t>
  </si>
  <si>
    <t>f27_i189</t>
  </si>
  <si>
    <t>f27_i190</t>
  </si>
  <si>
    <t>f27_i191</t>
  </si>
  <si>
    <t>f27_i192</t>
  </si>
  <si>
    <t>f27_i193</t>
  </si>
  <si>
    <t>f27_i194</t>
  </si>
  <si>
    <t>f27_i195</t>
  </si>
  <si>
    <t>f27_i196</t>
  </si>
  <si>
    <t>RAPORT STATISTIC DE RAMURĂ 
ОТРАСЛЕВОЙ СТАТИСТИЧЕСКИЙ ОТЧЁТ</t>
  </si>
  <si>
    <t>B20.0</t>
  </si>
  <si>
    <t>5.2</t>
  </si>
  <si>
    <t xml:space="preserve">     inclusiv:                 в том числе:                                                     tulburări de spectru autist                                                расстройство аутистического спектра</t>
  </si>
  <si>
    <t>F84-F84.9</t>
  </si>
  <si>
    <t>58 ani 6 luni şi mai 
mult</t>
  </si>
  <si>
    <t>50-58 ani 5 luni</t>
  </si>
  <si>
    <t>50-62 ani</t>
  </si>
  <si>
    <t>63 şi mai mult</t>
  </si>
  <si>
    <t>X</t>
  </si>
  <si>
    <t>K 70.0; K 70.3; K 74,3-K74,6</t>
  </si>
  <si>
    <t xml:space="preserve">      s-a prelungit concediul medical*
      продлен медицинский отпуск</t>
  </si>
  <si>
    <t xml:space="preserve">        </t>
  </si>
  <si>
    <t>* Rîndul 3 se abrogă de la 01.01.2020</t>
  </si>
  <si>
    <t>B 18-B19
K 70.1; K 70.9-K 71.9; K 73.0-K 73.9</t>
  </si>
  <si>
    <t xml:space="preserve">  IV. REPARTIZAREA PERSOANELOR  REEXPERTIZATE CU DIZABILITĂŢI DUPĂ  FORMELE  DE  BOALĂ, VÎRSTĂ,   GEN,  GRADUL DE DIZABILITATE ŞI CAPACITATE DE MUNCĂ</t>
  </si>
  <si>
    <t xml:space="preserve">        РАСПРЕДЕЛЕНИЕ  ПОВТОРНО  ПРИЗНАННЫХ ЛИЦ С ОГРАНИЧЕННЫМИ  ВОЗМОЖНОСТЯМИ ПО  ФОРМАМ  БОЛЕЗНЕЙ,  
ВОЗРАСТУ, ПОЛУ  И  СТЕПЕНИ ОГРАНИЧЕНИЯ  ВОЗМОЖНОСТЕЙ</t>
  </si>
  <si>
    <t>I 00-I 99</t>
  </si>
  <si>
    <t>I 05-I 09</t>
  </si>
  <si>
    <t>I 20-I 25</t>
  </si>
  <si>
    <t>I 60-I 69</t>
  </si>
  <si>
    <t xml:space="preserve">  V. REPARTIZAREA REPARTIZAREA PERSOANELOR  REEXPERTIZATE CU DIZABILITĂŢI   DUPĂ  FORMELE  DE  BOALĂ, VÎRSTĂ,   GEN,  GRADUL DE DIZABILITATE ŞI CAPACITATE DE MUNCĂ</t>
  </si>
  <si>
    <t xml:space="preserve">  VI. REPARTIZAREA PERSOANELOR  REEXPERTIZATE DUPĂ  FORMELE  DE  BOALĂ, VÎRSTĂ,   GEN,  GRADUL DE DIZABILITATE ŞI CAPACITATE DE MUNCĂ</t>
  </si>
  <si>
    <t xml:space="preserve">        РАСПРЕДЕЛЕНИЕ  ПОВТОРНО ПРИЗНАННЫХ ЛИЦ С ОГРАНИЧЕННЫМИ  ВОЗМОЖНОСТЯМИ ПО  ФОРМАМ  БОЛЕЗНЕЙ,  
ВОЗРАСТУ, ПОЛУ  И  СТЕПЕНИ ОГРАНИЧЕНИЯ  ВОЗМОЖНОСТЕЙ
</t>
  </si>
  <si>
    <t xml:space="preserve">        РАСПРЕДЕЛЕНИЕ  ПОВТОРНО  ПРИЗНАННЫХ ЛИЦ С ОГРАНИЧЕННЫМИ  ВОЗМОЖНОСТЯМИ ПО  ФОРМАМ  БОЛЕЗНЕЙ,ВОЗРАСТУ, ПОЛУ  И  СТЕПЕНИ ОГРАНИЧЕНИЯ  ВОЗМОЖНОСТЕЙ</t>
  </si>
  <si>
    <t xml:space="preserve">   inclusiv tumori maligne
   в том числе злокачественные новообразования</t>
  </si>
  <si>
    <t xml:space="preserve">    inclusiv tumori maligne
    в том числе злокачественные новообразования</t>
  </si>
  <si>
    <r>
      <t xml:space="preserve">        In conformitate  cu Legea Republicii Moldova Nr. 412-XV din 9.12.2004  «Cu privire la statistica oficială» organele statisticii oficiale:                                                                                               -au dreptul să obţină date statistice de la toate persoanele fizice si juridice, indiferent de forma de proprietate;                                                                                                                                                        -asigură comfidențialitatea datelor individuale obținute și utilizarea lor numai în scopuri statistice.
   Refuzul, prezentarea cu întîrziere a datelor statistice, prezentarea datelor eronate sau în volum incomplet constituie contravenție administrativă şi se sancţionează conform legislaţiei în vigoare.
    В соответствии с Законом Республики Молдова N 412-XV oт 9.12.2004 «Об официальной статистике»  органы официальной статистики:                                                                                       -имеют право получать статистические данные от всех физических и юридических лиц   независимо от формы собственности;                                                                      
-гарантируют конфиденциальность полученных итдивидуальных данных и их использование только в статистических целях.                                                                                                                   Отказ, представление статистических данных  с опозданием, представление ошибочных данных или не в полном объеме, является административным правонарушением и влекут за собой применение санкций  в соответствии  с действующим законодательством. 
       Aprobat de MSMPSF al Republicii Moldova  prin ordinul 
     </t>
    </r>
    <r>
      <rPr>
        <b/>
        <sz val="8"/>
        <rFont val="Times New Roman CE"/>
        <charset val="204"/>
      </rPr>
      <t xml:space="preserve">  </t>
    </r>
    <r>
      <rPr>
        <b/>
        <sz val="12"/>
        <rFont val="Times New Roman CE"/>
        <charset val="204"/>
      </rPr>
      <t xml:space="preserve">   Nr.   1250   din      04.11.2019 </t>
    </r>
    <r>
      <rPr>
        <sz val="8"/>
        <rFont val="Times New Roman CE"/>
        <family val="1"/>
        <charset val="238"/>
      </rPr>
      <t xml:space="preserve">
      Утвержден приказом МЗТСЗ Республики Молдова  
  </t>
    </r>
    <r>
      <rPr>
        <b/>
        <sz val="8"/>
        <rFont val="Times New Roman CE"/>
        <charset val="204"/>
      </rPr>
      <t xml:space="preserve">       </t>
    </r>
    <r>
      <rPr>
        <b/>
        <sz val="12"/>
        <rFont val="Times New Roman CE"/>
        <charset val="204"/>
      </rPr>
      <t xml:space="preserve">  №   1250    от       04.11.2019</t>
    </r>
    <r>
      <rPr>
        <sz val="8"/>
        <rFont val="Times New Roman CE"/>
        <family val="1"/>
        <charset val="238"/>
      </rPr>
      <t xml:space="preserve">
              </t>
    </r>
    <r>
      <rPr>
        <b/>
        <sz val="8"/>
        <rFont val="Times New Roman CE"/>
        <charset val="204"/>
      </rPr>
      <t xml:space="preserve">       Prezintă:      </t>
    </r>
    <r>
      <rPr>
        <sz val="8"/>
        <rFont val="Times New Roman CE"/>
        <family val="1"/>
        <charset val="238"/>
      </rPr>
      <t xml:space="preserve">            
-Consiliul Naţional pentru Determinarea Dizabilităţii şi Capacităţii de Muncă -MSMPS al Republicii Moldova (către Agenția Națională pentru Sănătate Publică) în termenele fixate de ultimul;                                                                                                                                                                -MSMPS al Republicii Moldova (Agenția Națională pentru Sănătate Publică) centralizator anual la 3 martie - Biroului Naţional de Statistică.
                  </t>
    </r>
    <r>
      <rPr>
        <b/>
        <sz val="8"/>
        <rFont val="Times New Roman CE"/>
        <charset val="204"/>
      </rPr>
      <t xml:space="preserve"> Представляют:</t>
    </r>
    <r>
      <rPr>
        <sz val="8"/>
        <rFont val="Times New Roman CE"/>
        <family val="1"/>
        <charset val="238"/>
      </rPr>
      <t xml:space="preserve">
- Национальный Консилиум Установления Ограничения Возможностей и Трудоспособности- МЗТСЗ РМ (Национальному Агенству Общественного Здоровья в установленные последним сроки;                                                                                                              -МЗТСЗ Республики Молдова (Национальное Агенство Общественного Здоровья) сводные данные за год 3 марта Национальному Бюро  Статистики. </t>
    </r>
  </si>
  <si>
    <t>А15-А19                                                                                                                                                                                      B20.0</t>
  </si>
  <si>
    <t>B20.1-B24</t>
  </si>
  <si>
    <t>20</t>
  </si>
  <si>
    <t>CNDDCM</t>
  </si>
  <si>
    <t>Alecsandri</t>
  </si>
  <si>
    <t>Stela Pînzaru</t>
  </si>
  <si>
    <t>2021</t>
  </si>
  <si>
    <t>mun. Chișinău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</si>
</sst>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>
    <font>
      <sz val="10"/>
      <name val="Arial"/>
      <charset val="204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Times New Roman CE"/>
      <family val="1"/>
      <charset val="238"/>
    </font>
    <font>
      <sz val="7"/>
      <name val="Times New Roman CE"/>
      <family val="1"/>
      <charset val="238"/>
    </font>
    <font>
      <sz val="10"/>
      <name val="Arial Cyr"/>
      <charset val="204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10"/>
      <name val="Times New Roman"/>
      <family val="1"/>
      <charset val="204"/>
    </font>
    <font>
      <b/>
      <u/>
      <sz val="10"/>
      <color indexed="18"/>
      <name val="Arial Cyr"/>
      <family val="2"/>
      <charset val="204"/>
    </font>
    <font>
      <sz val="10"/>
      <name val="Arial Cyr"/>
      <family val="2"/>
      <charset val="204"/>
    </font>
    <font>
      <b/>
      <sz val="10"/>
      <color indexed="18"/>
      <name val="Arial Cyr"/>
      <family val="2"/>
      <charset val="204"/>
    </font>
    <font>
      <b/>
      <sz val="10"/>
      <color indexed="56"/>
      <name val="Arial Cyr"/>
      <family val="2"/>
      <charset val="204"/>
    </font>
    <font>
      <b/>
      <sz val="10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2"/>
      <name val="Arial Cyr"/>
      <family val="2"/>
      <charset val="204"/>
    </font>
    <font>
      <b/>
      <sz val="8"/>
      <name val="Times New Roman CE"/>
      <family val="1"/>
      <charset val="238"/>
    </font>
    <font>
      <sz val="8"/>
      <name val="Times New Roman"/>
      <family val="1"/>
    </font>
    <font>
      <sz val="9"/>
      <name val="Times New Roman CE"/>
      <charset val="204"/>
    </font>
    <font>
      <b/>
      <sz val="12"/>
      <name val="Times New Roman CE"/>
      <family val="1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04"/>
    </font>
    <font>
      <sz val="8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b/>
      <sz val="9"/>
      <name val="Times New Roman"/>
      <family val="1"/>
      <charset val="204"/>
    </font>
    <font>
      <sz val="9"/>
      <color indexed="9"/>
      <name val="Times New Roman CE"/>
      <family val="1"/>
      <charset val="238"/>
    </font>
    <font>
      <b/>
      <sz val="10"/>
      <color indexed="62"/>
      <name val="Arial Cyr"/>
      <charset val="238"/>
    </font>
    <font>
      <b/>
      <sz val="10"/>
      <color indexed="10"/>
      <name val="Arial Cyr"/>
      <charset val="238"/>
    </font>
    <font>
      <b/>
      <sz val="10"/>
      <color indexed="12"/>
      <name val="Arial Cyr"/>
      <charset val="238"/>
    </font>
    <font>
      <b/>
      <sz val="10"/>
      <color indexed="18"/>
      <name val="Arial Cyr"/>
      <charset val="238"/>
    </font>
    <font>
      <sz val="8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color indexed="62"/>
      <name val="Arial Cyr"/>
      <charset val="238"/>
    </font>
    <font>
      <sz val="10"/>
      <color indexed="62"/>
      <name val="Arial"/>
      <family val="2"/>
      <charset val="204"/>
    </font>
    <font>
      <b/>
      <sz val="8"/>
      <name val="Times New Roman CE"/>
      <charset val="204"/>
    </font>
    <font>
      <b/>
      <sz val="12"/>
      <name val="Times New Roman CE"/>
      <charset val="204"/>
    </font>
    <font>
      <sz val="9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27">
    <xf numFmtId="0" fontId="0" fillId="0" borderId="0" xfId="0"/>
    <xf numFmtId="0" fontId="7" fillId="0" borderId="0" xfId="1" applyProtection="1"/>
    <xf numFmtId="0" fontId="7" fillId="0" borderId="0" xfId="1"/>
    <xf numFmtId="0" fontId="1" fillId="0" borderId="1" xfId="1" applyFont="1" applyFill="1" applyBorder="1" applyAlignment="1" applyProtection="1">
      <alignment vertical="top"/>
    </xf>
    <xf numFmtId="0" fontId="1" fillId="0" borderId="2" xfId="1" applyFont="1" applyFill="1" applyBorder="1" applyAlignment="1" applyProtection="1">
      <alignment vertical="top"/>
    </xf>
    <xf numFmtId="0" fontId="1" fillId="0" borderId="3" xfId="1" applyFont="1" applyFill="1" applyBorder="1" applyAlignment="1" applyProtection="1">
      <alignment vertical="top"/>
    </xf>
    <xf numFmtId="0" fontId="1" fillId="0" borderId="4" xfId="1" applyFont="1" applyFill="1" applyBorder="1" applyAlignment="1" applyProtection="1">
      <alignment vertical="top"/>
    </xf>
    <xf numFmtId="0" fontId="1" fillId="0" borderId="5" xfId="1" applyFont="1" applyFill="1" applyBorder="1" applyAlignment="1" applyProtection="1">
      <alignment vertical="top"/>
    </xf>
    <xf numFmtId="0" fontId="1" fillId="0" borderId="0" xfId="1" applyFont="1" applyFill="1" applyBorder="1" applyAlignment="1" applyProtection="1">
      <alignment vertical="top"/>
    </xf>
    <xf numFmtId="0" fontId="1" fillId="0" borderId="6" xfId="1" applyFont="1" applyFill="1" applyBorder="1" applyAlignment="1" applyProtection="1">
      <alignment vertical="top"/>
    </xf>
    <xf numFmtId="0" fontId="1" fillId="0" borderId="7" xfId="1" applyFont="1" applyFill="1" applyBorder="1" applyAlignment="1" applyProtection="1">
      <alignment vertical="top"/>
    </xf>
    <xf numFmtId="0" fontId="1" fillId="0" borderId="8" xfId="1" applyFont="1" applyFill="1" applyBorder="1" applyAlignment="1" applyProtection="1">
      <alignment vertical="top"/>
    </xf>
    <xf numFmtId="0" fontId="9" fillId="0" borderId="0" xfId="1" applyFont="1" applyFill="1" applyBorder="1" applyAlignment="1" applyProtection="1">
      <alignment horizontal="right" vertical="top"/>
    </xf>
    <xf numFmtId="0" fontId="14" fillId="0" borderId="9" xfId="1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0" fontId="13" fillId="0" borderId="11" xfId="1" applyFont="1" applyBorder="1" applyAlignment="1">
      <alignment horizontal="center"/>
    </xf>
    <xf numFmtId="0" fontId="15" fillId="0" borderId="0" xfId="1" applyFont="1" applyAlignment="1">
      <alignment horizontal="center"/>
    </xf>
    <xf numFmtId="2" fontId="12" fillId="0" borderId="12" xfId="1" applyNumberFormat="1" applyFont="1" applyBorder="1" applyAlignment="1">
      <alignment horizontal="center" vertical="center"/>
    </xf>
    <xf numFmtId="2" fontId="12" fillId="0" borderId="13" xfId="1" applyNumberFormat="1" applyFont="1" applyBorder="1" applyAlignment="1">
      <alignment horizontal="center" vertical="center"/>
    </xf>
    <xf numFmtId="2" fontId="12" fillId="0" borderId="14" xfId="1" applyNumberFormat="1" applyFont="1" applyBorder="1" applyAlignment="1">
      <alignment horizontal="center" vertical="center"/>
    </xf>
    <xf numFmtId="2" fontId="12" fillId="0" borderId="15" xfId="1" applyNumberFormat="1" applyFont="1" applyBorder="1" applyAlignment="1">
      <alignment horizontal="center" vertical="center"/>
    </xf>
    <xf numFmtId="49" fontId="1" fillId="2" borderId="0" xfId="1" applyNumberFormat="1" applyFont="1" applyFill="1" applyBorder="1" applyAlignment="1" applyProtection="1">
      <alignment horizontal="left" vertical="top"/>
      <protection locked="0"/>
    </xf>
    <xf numFmtId="0" fontId="16" fillId="0" borderId="16" xfId="1" applyFont="1" applyBorder="1" applyAlignment="1">
      <alignment vertical="center"/>
    </xf>
    <xf numFmtId="0" fontId="7" fillId="0" borderId="0" xfId="1" applyBorder="1"/>
    <xf numFmtId="0" fontId="17" fillId="0" borderId="15" xfId="1" applyFont="1" applyFill="1" applyBorder="1" applyAlignment="1">
      <alignment horizontal="left" wrapText="1" indent="2"/>
    </xf>
    <xf numFmtId="0" fontId="7" fillId="0" borderId="0" xfId="1" quotePrefix="1" applyFont="1"/>
    <xf numFmtId="0" fontId="1" fillId="0" borderId="1" xfId="0" applyFont="1" applyFill="1" applyBorder="1" applyAlignment="1" applyProtection="1">
      <alignment vertical="top"/>
    </xf>
    <xf numFmtId="0" fontId="1" fillId="0" borderId="2" xfId="0" applyFont="1" applyFill="1" applyBorder="1" applyAlignment="1" applyProtection="1">
      <alignment vertical="top"/>
    </xf>
    <xf numFmtId="0" fontId="1" fillId="0" borderId="3" xfId="0" applyFont="1" applyFill="1" applyBorder="1" applyAlignment="1" applyProtection="1">
      <alignment vertical="top"/>
    </xf>
    <xf numFmtId="0" fontId="1" fillId="0" borderId="4" xfId="0" applyFont="1" applyFill="1" applyBorder="1" applyAlignment="1" applyProtection="1">
      <alignment vertical="top"/>
    </xf>
    <xf numFmtId="0" fontId="1" fillId="0" borderId="5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horizontal="left" vertical="top"/>
    </xf>
    <xf numFmtId="0" fontId="1" fillId="0" borderId="5" xfId="0" applyFont="1" applyFill="1" applyBorder="1" applyAlignment="1" applyProtection="1">
      <alignment vertical="center"/>
    </xf>
    <xf numFmtId="0" fontId="0" fillId="0" borderId="0" xfId="0" applyProtection="1"/>
    <xf numFmtId="0" fontId="10" fillId="0" borderId="0" xfId="0" applyFont="1" applyBorder="1" applyAlignment="1" applyProtection="1">
      <alignment horizontal="right"/>
    </xf>
    <xf numFmtId="1" fontId="1" fillId="2" borderId="7" xfId="1" applyNumberFormat="1" applyFont="1" applyFill="1" applyBorder="1" applyAlignment="1" applyProtection="1">
      <alignment horizontal="center" vertical="top"/>
      <protection locked="0"/>
    </xf>
    <xf numFmtId="0" fontId="9" fillId="3" borderId="0" xfId="0" applyNumberFormat="1" applyFont="1" applyFill="1" applyBorder="1" applyAlignment="1" applyProtection="1">
      <alignment horizontal="center" vertical="top"/>
    </xf>
    <xf numFmtId="0" fontId="10" fillId="2" borderId="6" xfId="0" applyFont="1" applyFill="1" applyBorder="1" applyAlignment="1" applyProtection="1">
      <alignment horizontal="center" vertical="top"/>
      <protection locked="0"/>
    </xf>
    <xf numFmtId="0" fontId="2" fillId="0" borderId="6" xfId="0" applyFont="1" applyFill="1" applyBorder="1" applyAlignment="1" applyProtection="1">
      <alignment vertical="top" wrapText="1"/>
    </xf>
    <xf numFmtId="0" fontId="4" fillId="0" borderId="7" xfId="0" applyFont="1" applyFill="1" applyBorder="1" applyAlignment="1" applyProtection="1">
      <alignment vertical="top" wrapText="1"/>
    </xf>
    <xf numFmtId="0" fontId="0" fillId="0" borderId="7" xfId="0" applyBorder="1" applyAlignment="1" applyProtection="1">
      <alignment vertical="top"/>
    </xf>
    <xf numFmtId="0" fontId="0" fillId="0" borderId="8" xfId="0" applyBorder="1" applyAlignment="1" applyProtection="1">
      <alignment vertical="top"/>
    </xf>
    <xf numFmtId="0" fontId="2" fillId="0" borderId="5" xfId="0" applyFont="1" applyFill="1" applyBorder="1" applyAlignment="1" applyProtection="1">
      <alignment vertical="top" wrapText="1"/>
    </xf>
    <xf numFmtId="0" fontId="2" fillId="0" borderId="0" xfId="0" applyFont="1" applyFill="1" applyBorder="1" applyAlignment="1" applyProtection="1">
      <alignment vertical="top" wrapText="1"/>
    </xf>
    <xf numFmtId="0" fontId="1" fillId="0" borderId="0" xfId="0" applyFont="1" applyFill="1" applyBorder="1" applyAlignment="1" applyProtection="1">
      <alignment vertical="top" wrapText="1"/>
    </xf>
    <xf numFmtId="0" fontId="5" fillId="0" borderId="0" xfId="0" applyFont="1" applyFill="1" applyBorder="1" applyAlignment="1" applyProtection="1">
      <alignment horizontal="center" vertical="top" wrapText="1"/>
    </xf>
    <xf numFmtId="0" fontId="0" fillId="0" borderId="4" xfId="0" applyBorder="1" applyAlignment="1" applyProtection="1">
      <alignment vertical="top"/>
    </xf>
    <xf numFmtId="0" fontId="3" fillId="0" borderId="0" xfId="0" applyFont="1" applyFill="1" applyBorder="1" applyAlignment="1" applyProtection="1">
      <alignment horizontal="center" vertical="top"/>
    </xf>
    <xf numFmtId="0" fontId="3" fillId="0" borderId="4" xfId="0" applyFont="1" applyFill="1" applyBorder="1" applyAlignment="1" applyProtection="1">
      <alignment horizontal="center" vertical="top"/>
    </xf>
    <xf numFmtId="0" fontId="0" fillId="0" borderId="5" xfId="0" applyBorder="1" applyProtection="1"/>
    <xf numFmtId="0" fontId="0" fillId="0" borderId="0" xfId="0" applyBorder="1" applyProtection="1"/>
    <xf numFmtId="0" fontId="0" fillId="0" borderId="4" xfId="0" applyBorder="1" applyProtection="1"/>
    <xf numFmtId="0" fontId="0" fillId="0" borderId="0" xfId="0" applyBorder="1" applyAlignment="1" applyProtection="1">
      <alignment vertical="top"/>
    </xf>
    <xf numFmtId="0" fontId="1" fillId="0" borderId="0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1" fillId="0" borderId="4" xfId="0" applyFont="1" applyFill="1" applyBorder="1" applyAlignment="1" applyProtection="1">
      <alignment horizontal="center" vertical="top"/>
    </xf>
    <xf numFmtId="0" fontId="9" fillId="0" borderId="0" xfId="0" applyFont="1" applyBorder="1" applyAlignment="1" applyProtection="1">
      <alignment horizontal="center"/>
    </xf>
    <xf numFmtId="0" fontId="9" fillId="0" borderId="0" xfId="0" applyNumberFormat="1" applyFont="1" applyBorder="1" applyAlignment="1" applyProtection="1">
      <alignment horizontal="center"/>
    </xf>
    <xf numFmtId="0" fontId="9" fillId="3" borderId="0" xfId="0" applyFont="1" applyFill="1" applyBorder="1" applyAlignment="1" applyProtection="1">
      <alignment horizontal="center" vertical="center"/>
    </xf>
    <xf numFmtId="0" fontId="1" fillId="0" borderId="0" xfId="1" applyNumberFormat="1" applyFont="1" applyFill="1" applyBorder="1" applyAlignment="1" applyProtection="1">
      <alignment vertical="top"/>
    </xf>
    <xf numFmtId="0" fontId="20" fillId="0" borderId="0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top" wrapText="1"/>
    </xf>
    <xf numFmtId="0" fontId="19" fillId="0" borderId="17" xfId="0" applyFont="1" applyFill="1" applyBorder="1" applyAlignment="1" applyProtection="1">
      <alignment horizontal="center" vertical="center"/>
    </xf>
    <xf numFmtId="0" fontId="1" fillId="3" borderId="0" xfId="1" applyFont="1" applyFill="1" applyBorder="1" applyAlignment="1" applyProtection="1">
      <alignment vertical="top"/>
    </xf>
    <xf numFmtId="0" fontId="5" fillId="0" borderId="18" xfId="0" applyFont="1" applyFill="1" applyBorder="1" applyAlignment="1" applyProtection="1">
      <alignment horizontal="center" vertical="center" wrapText="1"/>
    </xf>
    <xf numFmtId="0" fontId="5" fillId="0" borderId="19" xfId="0" applyFont="1" applyFill="1" applyBorder="1" applyAlignment="1" applyProtection="1">
      <alignment horizontal="center" vertical="center" wrapText="1"/>
    </xf>
    <xf numFmtId="0" fontId="19" fillId="0" borderId="20" xfId="0" applyFont="1" applyFill="1" applyBorder="1" applyAlignment="1" applyProtection="1">
      <alignment horizontal="center" vertical="center"/>
    </xf>
    <xf numFmtId="0" fontId="8" fillId="0" borderId="21" xfId="0" applyFont="1" applyBorder="1" applyAlignment="1" applyProtection="1">
      <alignment horizontal="left"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left" vertical="center"/>
    </xf>
    <xf numFmtId="0" fontId="19" fillId="0" borderId="22" xfId="0" applyFont="1" applyFill="1" applyBorder="1" applyAlignment="1" applyProtection="1">
      <alignment horizontal="center" vertical="center"/>
    </xf>
    <xf numFmtId="0" fontId="19" fillId="0" borderId="23" xfId="0" applyFont="1" applyFill="1" applyBorder="1" applyAlignment="1" applyProtection="1">
      <alignment horizontal="center" vertical="center"/>
    </xf>
    <xf numFmtId="49" fontId="27" fillId="0" borderId="24" xfId="0" applyNumberFormat="1" applyFont="1" applyFill="1" applyBorder="1" applyAlignment="1" applyProtection="1">
      <alignment horizontal="center" vertical="center"/>
    </xf>
    <xf numFmtId="49" fontId="27" fillId="0" borderId="25" xfId="0" applyNumberFormat="1" applyFont="1" applyFill="1" applyBorder="1" applyAlignment="1" applyProtection="1">
      <alignment horizontal="center" vertical="center"/>
    </xf>
    <xf numFmtId="49" fontId="1" fillId="0" borderId="25" xfId="0" applyNumberFormat="1" applyFont="1" applyBorder="1" applyAlignment="1" applyProtection="1">
      <alignment horizontal="center" vertical="center"/>
    </xf>
    <xf numFmtId="0" fontId="1" fillId="0" borderId="25" xfId="0" applyFont="1" applyBorder="1" applyAlignment="1" applyProtection="1">
      <alignment horizontal="center" vertical="center"/>
    </xf>
    <xf numFmtId="0" fontId="1" fillId="0" borderId="23" xfId="0" applyFont="1" applyBorder="1" applyAlignment="1" applyProtection="1">
      <alignment horizontal="center" vertical="center"/>
    </xf>
    <xf numFmtId="0" fontId="19" fillId="0" borderId="26" xfId="0" applyFont="1" applyFill="1" applyBorder="1" applyAlignment="1" applyProtection="1">
      <alignment horizontal="center" vertical="center"/>
    </xf>
    <xf numFmtId="0" fontId="1" fillId="0" borderId="27" xfId="0" applyFont="1" applyFill="1" applyBorder="1" applyAlignment="1" applyProtection="1">
      <alignment horizontal="center" vertical="center" wrapText="1"/>
    </xf>
    <xf numFmtId="0" fontId="1" fillId="0" borderId="19" xfId="0" applyFont="1" applyFill="1" applyBorder="1" applyAlignment="1" applyProtection="1">
      <alignment horizontal="center" vertical="center" wrapText="1"/>
    </xf>
    <xf numFmtId="0" fontId="1" fillId="0" borderId="19" xfId="0" applyFont="1" applyFill="1" applyBorder="1" applyAlignment="1" applyProtection="1">
      <alignment horizontal="center" vertical="center"/>
    </xf>
    <xf numFmtId="0" fontId="5" fillId="0" borderId="19" xfId="0" applyFont="1" applyFill="1" applyBorder="1" applyAlignment="1" applyProtection="1">
      <alignment horizontal="center" vertical="center"/>
    </xf>
    <xf numFmtId="0" fontId="1" fillId="0" borderId="19" xfId="0" applyFont="1" applyBorder="1" applyAlignment="1" applyProtection="1">
      <alignment horizontal="center" vertical="center"/>
    </xf>
    <xf numFmtId="0" fontId="1" fillId="0" borderId="26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 vertical="top" wrapText="1"/>
    </xf>
    <xf numFmtId="0" fontId="10" fillId="0" borderId="0" xfId="0" applyFont="1" applyProtection="1"/>
    <xf numFmtId="0" fontId="10" fillId="0" borderId="0" xfId="0" applyFont="1" applyAlignment="1" applyProtection="1">
      <alignment horizontal="center"/>
    </xf>
    <xf numFmtId="0" fontId="25" fillId="0" borderId="12" xfId="0" applyFont="1" applyBorder="1" applyAlignment="1" applyProtection="1">
      <alignment horizontal="center" vertical="center" wrapText="1"/>
    </xf>
    <xf numFmtId="0" fontId="25" fillId="0" borderId="14" xfId="0" applyFont="1" applyBorder="1" applyAlignment="1" applyProtection="1">
      <alignment horizontal="center" vertical="center" wrapText="1"/>
    </xf>
    <xf numFmtId="0" fontId="25" fillId="0" borderId="28" xfId="0" applyFont="1" applyBorder="1" applyAlignment="1" applyProtection="1">
      <alignment horizontal="center" vertical="center" wrapText="1"/>
    </xf>
    <xf numFmtId="0" fontId="25" fillId="0" borderId="0" xfId="0" applyFont="1" applyProtection="1"/>
    <xf numFmtId="0" fontId="25" fillId="0" borderId="0" xfId="0" applyFont="1" applyAlignment="1" applyProtection="1">
      <alignment horizontal="left"/>
    </xf>
    <xf numFmtId="0" fontId="25" fillId="0" borderId="0" xfId="0" applyFont="1" applyAlignment="1" applyProtection="1"/>
    <xf numFmtId="0" fontId="25" fillId="0" borderId="0" xfId="0" applyFont="1" applyAlignment="1" applyProtection="1">
      <alignment horizontal="center"/>
    </xf>
    <xf numFmtId="0" fontId="25" fillId="0" borderId="0" xfId="0" applyFont="1" applyAlignment="1" applyProtection="1">
      <alignment vertical="top"/>
    </xf>
    <xf numFmtId="0" fontId="25" fillId="0" borderId="14" xfId="0" applyFont="1" applyBorder="1" applyAlignment="1" applyProtection="1">
      <alignment horizontal="center" vertical="center"/>
    </xf>
    <xf numFmtId="0" fontId="25" fillId="0" borderId="28" xfId="0" applyFont="1" applyBorder="1" applyAlignment="1" applyProtection="1">
      <alignment horizontal="center" vertical="center"/>
    </xf>
    <xf numFmtId="0" fontId="25" fillId="0" borderId="17" xfId="0" applyFont="1" applyBorder="1" applyAlignment="1" applyProtection="1">
      <alignment horizontal="center" vertical="center"/>
    </xf>
    <xf numFmtId="0" fontId="25" fillId="0" borderId="29" xfId="0" applyFont="1" applyBorder="1" applyAlignment="1" applyProtection="1">
      <alignment horizontal="center" vertical="center"/>
    </xf>
    <xf numFmtId="0" fontId="31" fillId="0" borderId="0" xfId="0" applyFont="1" applyBorder="1" applyAlignment="1" applyProtection="1">
      <alignment horizontal="center" vertical="center"/>
    </xf>
    <xf numFmtId="0" fontId="32" fillId="0" borderId="15" xfId="1" applyFont="1" applyBorder="1" applyAlignment="1">
      <alignment horizontal="left" wrapText="1"/>
    </xf>
    <xf numFmtId="0" fontId="33" fillId="0" borderId="30" xfId="1" applyFont="1" applyFill="1" applyBorder="1" applyAlignment="1">
      <alignment wrapText="1"/>
    </xf>
    <xf numFmtId="0" fontId="33" fillId="0" borderId="15" xfId="1" applyFont="1" applyBorder="1" applyAlignment="1">
      <alignment horizontal="left" wrapText="1"/>
    </xf>
    <xf numFmtId="0" fontId="17" fillId="0" borderId="15" xfId="1" applyFont="1" applyBorder="1" applyAlignment="1">
      <alignment horizontal="left" wrapText="1"/>
    </xf>
    <xf numFmtId="0" fontId="17" fillId="0" borderId="15" xfId="1" applyFont="1" applyFill="1" applyBorder="1" applyAlignment="1">
      <alignment horizontal="left" wrapText="1"/>
    </xf>
    <xf numFmtId="0" fontId="33" fillId="0" borderId="15" xfId="1" applyFont="1" applyBorder="1" applyAlignment="1">
      <alignment wrapText="1"/>
    </xf>
    <xf numFmtId="0" fontId="34" fillId="0" borderId="15" xfId="1" applyFont="1" applyBorder="1" applyAlignment="1">
      <alignment horizontal="left" wrapText="1"/>
    </xf>
    <xf numFmtId="0" fontId="17" fillId="0" borderId="15" xfId="1" applyFont="1" applyBorder="1" applyAlignment="1">
      <alignment horizontal="left"/>
    </xf>
    <xf numFmtId="0" fontId="17" fillId="0" borderId="15" xfId="1" applyFont="1" applyBorder="1" applyAlignment="1">
      <alignment horizontal="left" vertical="top"/>
    </xf>
    <xf numFmtId="0" fontId="17" fillId="0" borderId="15" xfId="1" applyFont="1" applyBorder="1" applyAlignment="1">
      <alignment horizontal="left" vertical="top" wrapText="1"/>
    </xf>
    <xf numFmtId="0" fontId="35" fillId="0" borderId="15" xfId="1" applyFont="1" applyBorder="1" applyAlignment="1">
      <alignment horizontal="left" wrapText="1"/>
    </xf>
    <xf numFmtId="0" fontId="1" fillId="2" borderId="7" xfId="0" applyFont="1" applyFill="1" applyBorder="1" applyAlignment="1" applyProtection="1">
      <alignment horizontal="center" vertical="center"/>
    </xf>
    <xf numFmtId="0" fontId="25" fillId="0" borderId="31" xfId="0" applyFont="1" applyBorder="1" applyAlignment="1" applyProtection="1">
      <alignment horizontal="center" vertical="center"/>
      <protection locked="0"/>
    </xf>
    <xf numFmtId="0" fontId="25" fillId="0" borderId="13" xfId="0" applyFont="1" applyBorder="1" applyAlignment="1" applyProtection="1">
      <alignment horizontal="center" vertical="center"/>
      <protection locked="0"/>
    </xf>
    <xf numFmtId="0" fontId="25" fillId="0" borderId="18" xfId="0" applyFont="1" applyBorder="1" applyAlignment="1" applyProtection="1">
      <alignment horizontal="center" vertical="center"/>
      <protection locked="0"/>
    </xf>
    <xf numFmtId="0" fontId="25" fillId="0" borderId="15" xfId="0" applyFont="1" applyBorder="1" applyAlignment="1" applyProtection="1">
      <alignment horizontal="center" vertical="center"/>
      <protection locked="0"/>
    </xf>
    <xf numFmtId="0" fontId="25" fillId="0" borderId="17" xfId="0" applyFont="1" applyBorder="1" applyAlignment="1" applyProtection="1">
      <alignment horizontal="center" vertical="center"/>
      <protection locked="0"/>
    </xf>
    <xf numFmtId="0" fontId="25" fillId="0" borderId="29" xfId="0" applyFont="1" applyBorder="1" applyAlignment="1" applyProtection="1">
      <alignment horizontal="center" vertical="center"/>
      <protection locked="0"/>
    </xf>
    <xf numFmtId="0" fontId="25" fillId="2" borderId="7" xfId="0" applyFont="1" applyFill="1" applyBorder="1" applyAlignment="1" applyProtection="1">
      <alignment horizontal="center" vertical="center"/>
      <protection locked="0"/>
    </xf>
    <xf numFmtId="0" fontId="25" fillId="0" borderId="32" xfId="0" applyFont="1" applyFill="1" applyBorder="1" applyAlignment="1" applyProtection="1">
      <alignment horizontal="center" vertical="center"/>
    </xf>
    <xf numFmtId="0" fontId="25" fillId="0" borderId="33" xfId="0" applyFont="1" applyFill="1" applyBorder="1" applyAlignment="1" applyProtection="1">
      <alignment horizontal="center" vertical="center"/>
    </xf>
    <xf numFmtId="0" fontId="25" fillId="0" borderId="31" xfId="0" applyFont="1" applyFill="1" applyBorder="1" applyAlignment="1" applyProtection="1">
      <alignment horizontal="center" vertical="center"/>
    </xf>
    <xf numFmtId="0" fontId="25" fillId="0" borderId="13" xfId="0" applyFont="1" applyFill="1" applyBorder="1" applyAlignment="1" applyProtection="1">
      <alignment horizontal="center" vertical="center"/>
    </xf>
    <xf numFmtId="0" fontId="25" fillId="0" borderId="34" xfId="0" applyFont="1" applyFill="1" applyBorder="1" applyAlignment="1" applyProtection="1">
      <alignment horizontal="center" vertical="center"/>
    </xf>
    <xf numFmtId="0" fontId="25" fillId="0" borderId="35" xfId="0" applyFont="1" applyFill="1" applyBorder="1" applyAlignment="1" applyProtection="1">
      <alignment horizontal="center" vertical="center"/>
    </xf>
    <xf numFmtId="0" fontId="25" fillId="0" borderId="18" xfId="0" applyFont="1" applyFill="1" applyBorder="1" applyAlignment="1" applyProtection="1">
      <alignment horizontal="center" vertical="center"/>
    </xf>
    <xf numFmtId="0" fontId="25" fillId="0" borderId="15" xfId="0" applyFont="1" applyFill="1" applyBorder="1" applyAlignment="1" applyProtection="1">
      <alignment horizontal="center" vertical="center"/>
    </xf>
    <xf numFmtId="0" fontId="25" fillId="0" borderId="35" xfId="0" applyFont="1" applyBorder="1" applyAlignment="1" applyProtection="1">
      <alignment horizontal="center" vertic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5" xfId="0" applyFont="1" applyBorder="1" applyAlignment="1" applyProtection="1">
      <alignment horizontal="center" vertical="center"/>
    </xf>
    <xf numFmtId="0" fontId="25" fillId="0" borderId="22" xfId="0" applyFont="1" applyFill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5" fillId="0" borderId="36" xfId="0" applyFont="1" applyBorder="1" applyAlignment="1" applyProtection="1">
      <alignment horizontal="center" vertical="center"/>
      <protection locked="0"/>
    </xf>
    <xf numFmtId="0" fontId="25" fillId="0" borderId="37" xfId="0" applyFont="1" applyBorder="1" applyAlignment="1" applyProtection="1">
      <alignment horizontal="center" vertical="center"/>
      <protection locked="0"/>
    </xf>
    <xf numFmtId="0" fontId="25" fillId="0" borderId="38" xfId="0" applyFont="1" applyBorder="1" applyAlignment="1" applyProtection="1">
      <alignment horizontal="center" vertical="center"/>
      <protection locked="0"/>
    </xf>
    <xf numFmtId="0" fontId="25" fillId="0" borderId="39" xfId="0" applyFont="1" applyBorder="1" applyAlignment="1" applyProtection="1">
      <alignment horizontal="center" vertical="center" wrapText="1"/>
    </xf>
    <xf numFmtId="0" fontId="25" fillId="0" borderId="40" xfId="0" applyFont="1" applyBorder="1" applyAlignment="1" applyProtection="1">
      <alignment horizontal="center" vertical="center"/>
      <protection locked="0"/>
    </xf>
    <xf numFmtId="0" fontId="25" fillId="0" borderId="1" xfId="0" applyFont="1" applyBorder="1" applyAlignment="1" applyProtection="1">
      <alignment horizontal="center" vertical="center"/>
      <protection locked="0"/>
    </xf>
    <xf numFmtId="0" fontId="25" fillId="0" borderId="41" xfId="0" applyFont="1" applyBorder="1" applyAlignment="1" applyProtection="1">
      <alignment horizontal="center" vertical="center"/>
      <protection locked="0"/>
    </xf>
    <xf numFmtId="0" fontId="25" fillId="0" borderId="12" xfId="0" applyFont="1" applyBorder="1" applyAlignment="1" applyProtection="1">
      <alignment horizontal="center" vertical="top" wrapText="1"/>
    </xf>
    <xf numFmtId="0" fontId="25" fillId="0" borderId="42" xfId="0" applyFont="1" applyBorder="1" applyAlignment="1" applyProtection="1">
      <alignment horizontal="center" vertical="center" wrapText="1"/>
    </xf>
    <xf numFmtId="0" fontId="25" fillId="0" borderId="43" xfId="0" applyFont="1" applyBorder="1" applyAlignment="1" applyProtection="1">
      <alignment horizontal="center" vertical="center" wrapText="1"/>
    </xf>
    <xf numFmtId="0" fontId="25" fillId="0" borderId="40" xfId="0" applyFont="1" applyBorder="1" applyAlignment="1" applyProtection="1">
      <alignment horizontal="center" vertical="center" wrapText="1"/>
    </xf>
    <xf numFmtId="0" fontId="25" fillId="0" borderId="17" xfId="0" applyFont="1" applyBorder="1" applyAlignment="1" applyProtection="1">
      <alignment horizontal="center" vertical="center" wrapText="1"/>
    </xf>
    <xf numFmtId="0" fontId="25" fillId="0" borderId="29" xfId="0" applyFont="1" applyBorder="1" applyAlignment="1" applyProtection="1">
      <alignment horizontal="center" vertical="center" wrapText="1"/>
    </xf>
    <xf numFmtId="0" fontId="25" fillId="0" borderId="44" xfId="0" applyFont="1" applyBorder="1" applyAlignment="1" applyProtection="1">
      <alignment horizontal="center" vertical="top" wrapText="1"/>
    </xf>
    <xf numFmtId="0" fontId="25" fillId="0" borderId="45" xfId="0" applyFont="1" applyBorder="1" applyAlignment="1" applyProtection="1">
      <alignment horizontal="center" vertical="top" wrapText="1"/>
    </xf>
    <xf numFmtId="0" fontId="25" fillId="0" borderId="46" xfId="0" applyFont="1" applyBorder="1" applyAlignment="1" applyProtection="1">
      <alignment horizontal="center" vertical="top" wrapText="1"/>
    </xf>
    <xf numFmtId="0" fontId="25" fillId="0" borderId="10" xfId="0" applyFont="1" applyBorder="1" applyAlignment="1" applyProtection="1">
      <alignment horizontal="center" vertical="top" wrapText="1"/>
    </xf>
    <xf numFmtId="0" fontId="1" fillId="0" borderId="0" xfId="0" applyFont="1" applyAlignment="1" applyProtection="1">
      <alignment horizontal="left" vertical="center" textRotation="180"/>
    </xf>
    <xf numFmtId="0" fontId="1" fillId="0" borderId="0" xfId="0" applyFont="1" applyFill="1" applyBorder="1" applyAlignment="1" applyProtection="1">
      <alignment horizontal="center" vertical="center"/>
    </xf>
    <xf numFmtId="49" fontId="28" fillId="0" borderId="0" xfId="0" applyNumberFormat="1" applyFont="1" applyAlignment="1" applyProtection="1">
      <alignment horizontal="center" vertical="center"/>
    </xf>
    <xf numFmtId="0" fontId="5" fillId="0" borderId="15" xfId="0" applyFont="1" applyFill="1" applyBorder="1" applyAlignment="1" applyProtection="1">
      <alignment horizontal="center" vertical="center" wrapText="1"/>
    </xf>
    <xf numFmtId="0" fontId="19" fillId="0" borderId="29" xfId="0" applyFont="1" applyFill="1" applyBorder="1" applyAlignment="1" applyProtection="1">
      <alignment horizontal="center" vertical="center"/>
    </xf>
    <xf numFmtId="0" fontId="26" fillId="0" borderId="32" xfId="0" applyFont="1" applyFill="1" applyBorder="1" applyAlignment="1" applyProtection="1">
      <alignment horizontal="left" vertical="top" wrapText="1"/>
    </xf>
    <xf numFmtId="0" fontId="26" fillId="0" borderId="34" xfId="0" applyFont="1" applyFill="1" applyBorder="1" applyAlignment="1" applyProtection="1">
      <alignment horizontal="left" vertical="top" wrapText="1"/>
    </xf>
    <xf numFmtId="0" fontId="26" fillId="0" borderId="34" xfId="0" applyFont="1" applyBorder="1" applyAlignment="1" applyProtection="1">
      <alignment horizontal="left" vertical="top" wrapText="1"/>
    </xf>
    <xf numFmtId="0" fontId="5" fillId="0" borderId="34" xfId="0" applyFont="1" applyFill="1" applyBorder="1" applyAlignment="1" applyProtection="1">
      <alignment horizontal="left" vertical="top" wrapText="1"/>
    </xf>
    <xf numFmtId="0" fontId="5" fillId="0" borderId="34" xfId="0" applyFont="1" applyBorder="1" applyAlignment="1" applyProtection="1">
      <alignment horizontal="left" vertical="top" wrapText="1"/>
    </xf>
    <xf numFmtId="0" fontId="36" fillId="0" borderId="34" xfId="0" applyFont="1" applyBorder="1" applyAlignment="1" applyProtection="1">
      <alignment vertical="top" wrapText="1"/>
    </xf>
    <xf numFmtId="0" fontId="5" fillId="0" borderId="22" xfId="0" applyFont="1" applyBorder="1" applyAlignment="1" applyProtection="1">
      <alignment horizontal="left" vertical="top" wrapText="1"/>
    </xf>
    <xf numFmtId="0" fontId="36" fillId="0" borderId="14" xfId="0" applyFont="1" applyBorder="1" applyAlignment="1" applyProtection="1">
      <alignment horizontal="center" vertical="center"/>
    </xf>
    <xf numFmtId="0" fontId="36" fillId="0" borderId="18" xfId="0" applyFont="1" applyBorder="1" applyAlignment="1" applyProtection="1">
      <alignment horizontal="center" vertical="center" wrapText="1"/>
    </xf>
    <xf numFmtId="0" fontId="36" fillId="0" borderId="15" xfId="0" applyFont="1" applyBorder="1" applyAlignment="1" applyProtection="1">
      <alignment horizontal="center" vertical="center" wrapText="1"/>
    </xf>
    <xf numFmtId="0" fontId="36" fillId="0" borderId="39" xfId="0" applyFont="1" applyBorder="1" applyAlignment="1" applyProtection="1">
      <alignment horizontal="center"/>
    </xf>
    <xf numFmtId="0" fontId="36" fillId="0" borderId="40" xfId="0" applyFont="1" applyBorder="1" applyAlignment="1" applyProtection="1">
      <alignment horizontal="center"/>
    </xf>
    <xf numFmtId="0" fontId="36" fillId="0" borderId="41" xfId="0" applyFont="1" applyBorder="1" applyAlignment="1" applyProtection="1">
      <alignment horizontal="center"/>
    </xf>
    <xf numFmtId="0" fontId="36" fillId="0" borderId="12" xfId="0" applyFont="1" applyBorder="1" applyAlignment="1" applyProtection="1">
      <alignment horizontal="center" vertical="center"/>
    </xf>
    <xf numFmtId="0" fontId="36" fillId="0" borderId="31" xfId="0" applyFont="1" applyBorder="1" applyAlignment="1" applyProtection="1">
      <alignment wrapText="1"/>
    </xf>
    <xf numFmtId="0" fontId="36" fillId="0" borderId="18" xfId="0" applyFont="1" applyBorder="1" applyAlignment="1" applyProtection="1">
      <alignment wrapText="1"/>
    </xf>
    <xf numFmtId="0" fontId="36" fillId="0" borderId="18" xfId="0" applyFont="1" applyBorder="1" applyAlignment="1" applyProtection="1">
      <alignment horizontal="center" vertical="center"/>
      <protection locked="0"/>
    </xf>
    <xf numFmtId="0" fontId="36" fillId="0" borderId="15" xfId="0" applyFont="1" applyBorder="1" applyAlignment="1" applyProtection="1">
      <alignment horizontal="center" vertical="center"/>
      <protection locked="0"/>
    </xf>
    <xf numFmtId="0" fontId="36" fillId="0" borderId="28" xfId="0" applyFont="1" applyBorder="1" applyAlignment="1" applyProtection="1">
      <alignment horizontal="center" vertical="center"/>
    </xf>
    <xf numFmtId="0" fontId="36" fillId="0" borderId="17" xfId="0" applyFont="1" applyBorder="1" applyAlignment="1" applyProtection="1">
      <alignment wrapText="1"/>
    </xf>
    <xf numFmtId="0" fontId="36" fillId="0" borderId="17" xfId="0" applyFont="1" applyBorder="1" applyAlignment="1" applyProtection="1">
      <alignment horizontal="center" vertical="center"/>
      <protection locked="0"/>
    </xf>
    <xf numFmtId="0" fontId="36" fillId="0" borderId="29" xfId="0" applyFont="1" applyBorder="1" applyAlignment="1" applyProtection="1">
      <alignment horizontal="center" vertical="center"/>
      <protection locked="0"/>
    </xf>
    <xf numFmtId="49" fontId="30" fillId="0" borderId="0" xfId="0" applyNumberFormat="1" applyFont="1" applyAlignment="1" applyProtection="1">
      <alignment horizontal="right"/>
    </xf>
    <xf numFmtId="0" fontId="32" fillId="0" borderId="15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left" wrapText="1"/>
    </xf>
    <xf numFmtId="0" fontId="36" fillId="0" borderId="0" xfId="0" applyFont="1" applyBorder="1" applyAlignment="1" applyProtection="1">
      <alignment vertical="top" wrapText="1"/>
    </xf>
    <xf numFmtId="0" fontId="36" fillId="0" borderId="15" xfId="0" applyFont="1" applyBorder="1" applyAlignment="1" applyProtection="1">
      <alignment vertical="top" wrapText="1"/>
    </xf>
    <xf numFmtId="0" fontId="17" fillId="0" borderId="15" xfId="1" applyFont="1" applyFill="1" applyBorder="1" applyAlignment="1">
      <alignment horizontal="left" vertical="top" wrapText="1"/>
    </xf>
    <xf numFmtId="0" fontId="1" fillId="0" borderId="0" xfId="0" applyNumberFormat="1" applyFont="1" applyAlignment="1" applyProtection="1">
      <alignment horizontal="center" vertical="center"/>
    </xf>
    <xf numFmtId="0" fontId="2" fillId="0" borderId="0" xfId="0" applyNumberFormat="1" applyFont="1" applyAlignment="1" applyProtection="1">
      <alignment horizontal="left" vertical="top" wrapText="1"/>
    </xf>
    <xf numFmtId="0" fontId="8" fillId="0" borderId="21" xfId="0" applyNumberFormat="1" applyFont="1" applyBorder="1" applyAlignment="1" applyProtection="1">
      <alignment horizontal="left" vertical="center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15" xfId="0" applyNumberFormat="1" applyFont="1" applyFill="1" applyBorder="1" applyAlignment="1" applyProtection="1">
      <alignment horizontal="center" vertical="center" wrapText="1"/>
    </xf>
    <xf numFmtId="0" fontId="19" fillId="0" borderId="23" xfId="0" applyNumberFormat="1" applyFont="1" applyFill="1" applyBorder="1" applyAlignment="1" applyProtection="1">
      <alignment horizontal="center" vertical="center"/>
    </xf>
    <xf numFmtId="0" fontId="19" fillId="0" borderId="22" xfId="0" applyNumberFormat="1" applyFont="1" applyFill="1" applyBorder="1" applyAlignment="1" applyProtection="1">
      <alignment horizontal="center" vertical="center"/>
    </xf>
    <xf numFmtId="0" fontId="19" fillId="0" borderId="26" xfId="0" applyNumberFormat="1" applyFont="1" applyFill="1" applyBorder="1" applyAlignment="1" applyProtection="1">
      <alignment horizontal="center" vertical="center"/>
    </xf>
    <xf numFmtId="0" fontId="19" fillId="0" borderId="20" xfId="0" applyNumberFormat="1" applyFont="1" applyFill="1" applyBorder="1" applyAlignment="1" applyProtection="1">
      <alignment horizontal="center" vertical="center"/>
    </xf>
    <xf numFmtId="0" fontId="19" fillId="0" borderId="17" xfId="0" applyNumberFormat="1" applyFont="1" applyFill="1" applyBorder="1" applyAlignment="1" applyProtection="1">
      <alignment horizontal="center" vertical="center"/>
    </xf>
    <xf numFmtId="0" fontId="19" fillId="0" borderId="29" xfId="0" applyNumberFormat="1" applyFont="1" applyFill="1" applyBorder="1" applyAlignment="1" applyProtection="1">
      <alignment horizontal="center" vertical="center"/>
    </xf>
    <xf numFmtId="0" fontId="27" fillId="0" borderId="24" xfId="0" applyNumberFormat="1" applyFont="1" applyFill="1" applyBorder="1" applyAlignment="1" applyProtection="1">
      <alignment horizontal="center" vertical="center"/>
    </xf>
    <xf numFmtId="0" fontId="26" fillId="0" borderId="32" xfId="0" applyNumberFormat="1" applyFont="1" applyFill="1" applyBorder="1" applyAlignment="1" applyProtection="1">
      <alignment horizontal="left" vertical="top" wrapText="1"/>
    </xf>
    <xf numFmtId="0" fontId="27" fillId="0" borderId="25" xfId="0" applyNumberFormat="1" applyFont="1" applyFill="1" applyBorder="1" applyAlignment="1" applyProtection="1">
      <alignment horizontal="center" vertical="center"/>
    </xf>
    <xf numFmtId="0" fontId="26" fillId="0" borderId="34" xfId="0" applyNumberFormat="1" applyFont="1" applyFill="1" applyBorder="1" applyAlignment="1" applyProtection="1">
      <alignment horizontal="left" vertical="top" wrapText="1"/>
    </xf>
    <xf numFmtId="0" fontId="1" fillId="0" borderId="19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Alignment="1" applyProtection="1">
      <alignment horizontal="left" vertical="center" textRotation="180"/>
    </xf>
    <xf numFmtId="0" fontId="1" fillId="0" borderId="19" xfId="0" applyNumberFormat="1" applyFont="1" applyFill="1" applyBorder="1" applyAlignment="1" applyProtection="1">
      <alignment horizontal="center" vertical="center"/>
    </xf>
    <xf numFmtId="0" fontId="5" fillId="0" borderId="19" xfId="0" applyNumberFormat="1" applyFont="1" applyFill="1" applyBorder="1" applyAlignment="1" applyProtection="1">
      <alignment horizontal="center" vertical="center"/>
    </xf>
    <xf numFmtId="0" fontId="5" fillId="0" borderId="19" xfId="0" applyNumberFormat="1" applyFont="1" applyFill="1" applyBorder="1" applyAlignment="1" applyProtection="1">
      <alignment horizontal="center" vertical="center" wrapText="1"/>
    </xf>
    <xf numFmtId="0" fontId="1" fillId="0" borderId="25" xfId="0" applyNumberFormat="1" applyFont="1" applyBorder="1" applyAlignment="1" applyProtection="1">
      <alignment horizontal="center" vertical="center"/>
    </xf>
    <xf numFmtId="0" fontId="26" fillId="0" borderId="34" xfId="0" applyNumberFormat="1" applyFont="1" applyBorder="1" applyAlignment="1" applyProtection="1">
      <alignment horizontal="left" vertical="top" wrapText="1"/>
    </xf>
    <xf numFmtId="0" fontId="1" fillId="0" borderId="19" xfId="0" applyNumberFormat="1" applyFont="1" applyBorder="1" applyAlignment="1" applyProtection="1">
      <alignment horizontal="center" vertical="center"/>
    </xf>
    <xf numFmtId="0" fontId="25" fillId="0" borderId="32" xfId="0" applyNumberFormat="1" applyFont="1" applyFill="1" applyBorder="1" applyAlignment="1" applyProtection="1">
      <alignment horizontal="center" vertical="center"/>
      <protection locked="0"/>
    </xf>
    <xf numFmtId="0" fontId="25" fillId="0" borderId="33" xfId="0" applyNumberFormat="1" applyFont="1" applyFill="1" applyBorder="1" applyAlignment="1" applyProtection="1">
      <alignment horizontal="center" vertical="center"/>
      <protection locked="0"/>
    </xf>
    <xf numFmtId="0" fontId="25" fillId="0" borderId="31" xfId="0" applyNumberFormat="1" applyFont="1" applyFill="1" applyBorder="1" applyAlignment="1" applyProtection="1">
      <alignment horizontal="center" vertical="center"/>
      <protection locked="0"/>
    </xf>
    <xf numFmtId="0" fontId="25" fillId="0" borderId="13" xfId="0" applyNumberFormat="1" applyFont="1" applyFill="1" applyBorder="1" applyAlignment="1" applyProtection="1">
      <alignment horizontal="center" vertical="center"/>
      <protection locked="0"/>
    </xf>
    <xf numFmtId="0" fontId="25" fillId="0" borderId="34" xfId="0" applyNumberFormat="1" applyFont="1" applyFill="1" applyBorder="1" applyAlignment="1" applyProtection="1">
      <alignment horizontal="center" vertical="center"/>
      <protection locked="0"/>
    </xf>
    <xf numFmtId="0" fontId="25" fillId="0" borderId="35" xfId="0" applyNumberFormat="1" applyFont="1" applyBorder="1" applyAlignment="1" applyProtection="1">
      <alignment horizontal="center" vertical="center"/>
      <protection locked="0"/>
    </xf>
    <xf numFmtId="0" fontId="25" fillId="0" borderId="18" xfId="0" applyNumberFormat="1" applyFont="1" applyBorder="1" applyAlignment="1" applyProtection="1">
      <alignment horizontal="center" vertical="center"/>
      <protection locked="0"/>
    </xf>
    <xf numFmtId="0" fontId="25" fillId="0" borderId="15" xfId="0" applyNumberFormat="1" applyFont="1" applyBorder="1" applyAlignment="1" applyProtection="1">
      <alignment horizontal="center" vertical="center"/>
      <protection locked="0"/>
    </xf>
    <xf numFmtId="0" fontId="25" fillId="0" borderId="35" xfId="0" applyNumberFormat="1" applyFont="1" applyFill="1" applyBorder="1" applyAlignment="1" applyProtection="1">
      <alignment horizontal="center" vertical="center"/>
      <protection locked="0"/>
    </xf>
    <xf numFmtId="0" fontId="25" fillId="0" borderId="18" xfId="0" applyNumberFormat="1" applyFont="1" applyFill="1" applyBorder="1" applyAlignment="1" applyProtection="1">
      <alignment horizontal="center" vertical="center"/>
      <protection locked="0"/>
    </xf>
    <xf numFmtId="0" fontId="25" fillId="0" borderId="15" xfId="0" applyNumberFormat="1" applyFont="1" applyFill="1" applyBorder="1" applyAlignment="1" applyProtection="1">
      <alignment horizontal="center" vertical="center"/>
      <protection locked="0"/>
    </xf>
    <xf numFmtId="0" fontId="25" fillId="0" borderId="34" xfId="0" applyFont="1" applyFill="1" applyBorder="1" applyAlignment="1" applyProtection="1">
      <alignment horizontal="center" vertical="center"/>
      <protection locked="0"/>
    </xf>
    <xf numFmtId="0" fontId="25" fillId="0" borderId="35" xfId="0" applyFont="1" applyBorder="1" applyAlignment="1" applyProtection="1">
      <alignment horizontal="center" vertical="center"/>
      <protection locked="0"/>
    </xf>
    <xf numFmtId="0" fontId="25" fillId="0" borderId="22" xfId="0" applyFont="1" applyFill="1" applyBorder="1" applyAlignment="1" applyProtection="1">
      <alignment horizontal="center" vertical="center"/>
      <protection locked="0"/>
    </xf>
    <xf numFmtId="0" fontId="25" fillId="0" borderId="20" xfId="0" applyFont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5" fillId="0" borderId="33" xfId="0" applyFont="1" applyFill="1" applyBorder="1" applyAlignment="1" applyProtection="1">
      <alignment horizontal="center" vertical="center"/>
      <protection locked="0"/>
    </xf>
    <xf numFmtId="0" fontId="25" fillId="0" borderId="31" xfId="0" applyFont="1" applyFill="1" applyBorder="1" applyAlignment="1" applyProtection="1">
      <alignment horizontal="center" vertical="center"/>
      <protection locked="0"/>
    </xf>
    <xf numFmtId="0" fontId="25" fillId="0" borderId="13" xfId="0" applyFont="1" applyFill="1" applyBorder="1" applyAlignment="1" applyProtection="1">
      <alignment horizontal="center" vertical="center"/>
      <protection locked="0"/>
    </xf>
    <xf numFmtId="0" fontId="25" fillId="0" borderId="35" xfId="0" applyFont="1" applyFill="1" applyBorder="1" applyAlignment="1" applyProtection="1">
      <alignment horizontal="center" vertical="center"/>
      <protection locked="0"/>
    </xf>
    <xf numFmtId="0" fontId="25" fillId="0" borderId="18" xfId="0" applyFont="1" applyFill="1" applyBorder="1" applyAlignment="1" applyProtection="1">
      <alignment horizontal="center" vertical="center"/>
      <protection locked="0"/>
    </xf>
    <xf numFmtId="0" fontId="25" fillId="0" borderId="15" xfId="0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Border="1" applyAlignment="1" applyProtection="1">
      <alignment horizontal="center" vertical="center"/>
    </xf>
    <xf numFmtId="0" fontId="36" fillId="0" borderId="31" xfId="0" applyFont="1" applyBorder="1" applyAlignment="1" applyProtection="1">
      <alignment horizontal="center" vertical="center"/>
      <protection locked="0"/>
    </xf>
    <xf numFmtId="0" fontId="36" fillId="0" borderId="13" xfId="0" applyFont="1" applyBorder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wrapText="1"/>
    </xf>
    <xf numFmtId="0" fontId="25" fillId="2" borderId="7" xfId="0" applyFont="1" applyFill="1" applyBorder="1" applyProtection="1">
      <protection locked="0"/>
    </xf>
    <xf numFmtId="0" fontId="37" fillId="0" borderId="0" xfId="0" applyFont="1" applyProtection="1"/>
    <xf numFmtId="0" fontId="38" fillId="0" borderId="15" xfId="1" applyFont="1" applyBorder="1" applyAlignment="1">
      <alignment horizontal="left" wrapText="1"/>
    </xf>
    <xf numFmtId="0" fontId="25" fillId="0" borderId="35" xfId="0" applyFont="1" applyBorder="1" applyAlignment="1" applyProtection="1">
      <alignment horizontal="center" vertical="center" wrapText="1"/>
    </xf>
    <xf numFmtId="0" fontId="42" fillId="5" borderId="0" xfId="0" applyFont="1" applyFill="1" applyProtection="1"/>
    <xf numFmtId="0" fontId="26" fillId="5" borderId="34" xfId="0" applyFont="1" applyFill="1" applyBorder="1" applyAlignment="1" applyProtection="1">
      <alignment horizontal="left" vertical="top" wrapText="1"/>
    </xf>
    <xf numFmtId="0" fontId="27" fillId="5" borderId="19" xfId="0" applyFont="1" applyFill="1" applyBorder="1" applyAlignment="1" applyProtection="1">
      <alignment horizontal="center" vertical="center" wrapText="1"/>
    </xf>
    <xf numFmtId="0" fontId="5" fillId="5" borderId="18" xfId="0" applyFont="1" applyFill="1" applyBorder="1" applyAlignment="1" applyProtection="1">
      <alignment horizontal="center" vertical="center" wrapText="1"/>
    </xf>
    <xf numFmtId="0" fontId="26" fillId="5" borderId="18" xfId="0" applyFont="1" applyFill="1" applyBorder="1" applyAlignment="1" applyProtection="1">
      <alignment horizontal="center" vertical="center"/>
    </xf>
    <xf numFmtId="0" fontId="6" fillId="5" borderId="19" xfId="0" applyFont="1" applyFill="1" applyBorder="1" applyAlignment="1" applyProtection="1">
      <alignment horizontal="center" vertical="center" wrapText="1"/>
    </xf>
    <xf numFmtId="0" fontId="1" fillId="5" borderId="19" xfId="0" applyFont="1" applyFill="1" applyBorder="1" applyAlignment="1" applyProtection="1">
      <alignment horizontal="center" vertical="center" wrapText="1"/>
    </xf>
    <xf numFmtId="49" fontId="27" fillId="0" borderId="24" xfId="0" applyNumberFormat="1" applyFont="1" applyFill="1" applyBorder="1" applyAlignment="1" applyProtection="1">
      <alignment horizontal="left" vertical="top" wrapText="1"/>
    </xf>
    <xf numFmtId="49" fontId="27" fillId="0" borderId="25" xfId="0" applyNumberFormat="1" applyFont="1" applyFill="1" applyBorder="1" applyAlignment="1" applyProtection="1">
      <alignment horizontal="left" vertical="top" wrapText="1"/>
    </xf>
    <xf numFmtId="0" fontId="1" fillId="0" borderId="19" xfId="0" applyFont="1" applyFill="1" applyBorder="1" applyAlignment="1" applyProtection="1">
      <alignment horizontal="left" vertical="top" wrapText="1"/>
    </xf>
    <xf numFmtId="0" fontId="27" fillId="5" borderId="19" xfId="0" applyFont="1" applyFill="1" applyBorder="1" applyAlignment="1" applyProtection="1">
      <alignment horizontal="left" vertical="top" wrapText="1"/>
    </xf>
    <xf numFmtId="0" fontId="5" fillId="0" borderId="19" xfId="0" applyFont="1" applyFill="1" applyBorder="1" applyAlignment="1" applyProtection="1">
      <alignment horizontal="left" vertical="top" wrapText="1"/>
    </xf>
    <xf numFmtId="49" fontId="1" fillId="0" borderId="25" xfId="0" applyNumberFormat="1" applyFont="1" applyBorder="1" applyAlignment="1" applyProtection="1">
      <alignment horizontal="left" vertical="top" wrapText="1"/>
    </xf>
    <xf numFmtId="0" fontId="1" fillId="0" borderId="19" xfId="0" applyFont="1" applyBorder="1" applyAlignment="1" applyProtection="1">
      <alignment horizontal="left" vertical="top" wrapText="1"/>
    </xf>
    <xf numFmtId="0" fontId="25" fillId="0" borderId="33" xfId="0" applyFont="1" applyFill="1" applyBorder="1" applyAlignment="1" applyProtection="1">
      <alignment horizontal="center" vertical="center" wrapText="1"/>
    </xf>
    <xf numFmtId="0" fontId="25" fillId="0" borderId="31" xfId="0" applyFont="1" applyFill="1" applyBorder="1" applyAlignment="1" applyProtection="1">
      <alignment horizontal="center" vertical="center" wrapText="1"/>
    </xf>
    <xf numFmtId="0" fontId="25" fillId="0" borderId="13" xfId="0" applyFont="1" applyFill="1" applyBorder="1" applyAlignment="1" applyProtection="1">
      <alignment horizontal="center" vertical="center" wrapText="1"/>
    </xf>
    <xf numFmtId="0" fontId="25" fillId="0" borderId="18" xfId="0" applyFont="1" applyBorder="1" applyAlignment="1" applyProtection="1">
      <alignment horizontal="center" vertical="center" wrapText="1"/>
    </xf>
    <xf numFmtId="0" fontId="25" fillId="0" borderId="15" xfId="0" applyFont="1" applyBorder="1" applyAlignment="1" applyProtection="1">
      <alignment horizontal="center" vertical="center" wrapText="1"/>
    </xf>
    <xf numFmtId="0" fontId="25" fillId="0" borderId="35" xfId="0" applyFont="1" applyFill="1" applyBorder="1" applyAlignment="1" applyProtection="1">
      <alignment horizontal="center" vertical="center" wrapText="1"/>
    </xf>
    <xf numFmtId="0" fontId="25" fillId="0" borderId="18" xfId="0" applyFont="1" applyFill="1" applyBorder="1" applyAlignment="1" applyProtection="1">
      <alignment horizontal="center" vertical="center" wrapText="1"/>
    </xf>
    <xf numFmtId="0" fontId="25" fillId="0" borderId="15" xfId="0" applyFont="1" applyFill="1" applyBorder="1" applyAlignment="1" applyProtection="1">
      <alignment horizontal="center" vertical="center" wrapText="1"/>
    </xf>
    <xf numFmtId="0" fontId="19" fillId="0" borderId="23" xfId="0" applyFont="1" applyFill="1" applyBorder="1" applyAlignment="1" applyProtection="1">
      <alignment horizontal="left" vertical="top" wrapText="1"/>
    </xf>
    <xf numFmtId="0" fontId="19" fillId="0" borderId="22" xfId="0" applyFont="1" applyFill="1" applyBorder="1" applyAlignment="1" applyProtection="1">
      <alignment horizontal="left" vertical="top" wrapText="1"/>
    </xf>
    <xf numFmtId="0" fontId="6" fillId="5" borderId="19" xfId="0" applyFont="1" applyFill="1" applyBorder="1" applyAlignment="1" applyProtection="1">
      <alignment horizontal="left" vertical="top" wrapText="1"/>
    </xf>
    <xf numFmtId="0" fontId="1" fillId="0" borderId="25" xfId="0" applyFont="1" applyBorder="1" applyAlignment="1" applyProtection="1">
      <alignment horizontal="left" vertical="top" wrapText="1"/>
    </xf>
    <xf numFmtId="0" fontId="36" fillId="0" borderId="34" xfId="0" applyFont="1" applyBorder="1" applyAlignment="1" applyProtection="1">
      <alignment horizontal="left" vertical="top" wrapText="1"/>
    </xf>
    <xf numFmtId="0" fontId="1" fillId="0" borderId="23" xfId="0" applyFont="1" applyBorder="1" applyAlignment="1" applyProtection="1">
      <alignment horizontal="left" vertical="top" wrapText="1"/>
    </xf>
    <xf numFmtId="0" fontId="1" fillId="0" borderId="26" xfId="0" applyFont="1" applyBorder="1" applyAlignment="1" applyProtection="1">
      <alignment horizontal="left" vertical="top" wrapText="1"/>
    </xf>
    <xf numFmtId="0" fontId="31" fillId="0" borderId="0" xfId="0" applyFont="1" applyBorder="1" applyAlignment="1" applyProtection="1">
      <alignment horizontal="left" vertical="top" wrapText="1"/>
    </xf>
    <xf numFmtId="49" fontId="28" fillId="0" borderId="0" xfId="0" applyNumberFormat="1" applyFont="1" applyAlignment="1" applyProtection="1">
      <alignment horizontal="left" vertical="top" wrapText="1"/>
    </xf>
    <xf numFmtId="0" fontId="1" fillId="0" borderId="0" xfId="0" applyFont="1" applyAlignment="1" applyProtection="1">
      <alignment horizontal="left" vertical="top" wrapText="1"/>
    </xf>
    <xf numFmtId="0" fontId="1" fillId="0" borderId="0" xfId="0" applyFont="1" applyFill="1" applyBorder="1" applyAlignment="1" applyProtection="1">
      <alignment horizontal="left" vertical="top" wrapText="1"/>
    </xf>
    <xf numFmtId="0" fontId="1" fillId="2" borderId="7" xfId="0" applyFont="1" applyFill="1" applyBorder="1" applyAlignment="1" applyProtection="1">
      <alignment horizontal="left" vertical="top" wrapText="1"/>
    </xf>
    <xf numFmtId="0" fontId="5" fillId="0" borderId="18" xfId="0" applyFont="1" applyFill="1" applyBorder="1" applyAlignment="1" applyProtection="1">
      <alignment horizontal="center" vertical="top" wrapText="1"/>
    </xf>
    <xf numFmtId="0" fontId="5" fillId="0" borderId="15" xfId="0" applyFont="1" applyFill="1" applyBorder="1" applyAlignment="1" applyProtection="1">
      <alignment horizontal="center" vertical="top" wrapText="1"/>
    </xf>
    <xf numFmtId="0" fontId="5" fillId="5" borderId="18" xfId="0" applyFont="1" applyFill="1" applyBorder="1" applyAlignment="1" applyProtection="1">
      <alignment horizontal="center" vertical="top" wrapText="1"/>
    </xf>
    <xf numFmtId="0" fontId="26" fillId="5" borderId="18" xfId="0" applyFont="1" applyFill="1" applyBorder="1" applyAlignment="1" applyProtection="1">
      <alignment horizontal="center" vertical="top" wrapText="1"/>
    </xf>
    <xf numFmtId="0" fontId="19" fillId="0" borderId="26" xfId="0" applyFont="1" applyFill="1" applyBorder="1" applyAlignment="1" applyProtection="1">
      <alignment horizontal="center" vertical="top" wrapText="1"/>
    </xf>
    <xf numFmtId="0" fontId="19" fillId="0" borderId="22" xfId="0" applyFont="1" applyFill="1" applyBorder="1" applyAlignment="1" applyProtection="1">
      <alignment horizontal="center" vertical="top" wrapText="1"/>
    </xf>
    <xf numFmtId="0" fontId="5" fillId="0" borderId="19" xfId="0" applyFont="1" applyFill="1" applyBorder="1" applyAlignment="1" applyProtection="1">
      <alignment horizontal="center" vertical="top" wrapText="1"/>
    </xf>
    <xf numFmtId="0" fontId="6" fillId="5" borderId="19" xfId="0" applyFont="1" applyFill="1" applyBorder="1" applyAlignment="1" applyProtection="1">
      <alignment horizontal="center" vertical="top" wrapText="1"/>
    </xf>
    <xf numFmtId="0" fontId="1" fillId="0" borderId="19" xfId="0" applyFont="1" applyBorder="1" applyAlignment="1" applyProtection="1">
      <alignment horizontal="center" vertical="top" wrapText="1"/>
    </xf>
    <xf numFmtId="0" fontId="1" fillId="0" borderId="26" xfId="0" applyFont="1" applyBorder="1" applyAlignment="1" applyProtection="1">
      <alignment horizontal="center" vertical="top" wrapText="1"/>
    </xf>
    <xf numFmtId="0" fontId="25" fillId="0" borderId="35" xfId="0" applyFont="1" applyBorder="1" applyAlignment="1" applyProtection="1">
      <alignment horizontal="left" vertical="top" wrapText="1"/>
      <protection locked="0"/>
    </xf>
    <xf numFmtId="0" fontId="25" fillId="0" borderId="18" xfId="0" applyFont="1" applyBorder="1" applyAlignment="1" applyProtection="1">
      <alignment horizontal="left" vertical="top" wrapText="1"/>
      <protection locked="0"/>
    </xf>
    <xf numFmtId="0" fontId="25" fillId="0" borderId="15" xfId="0" applyFont="1" applyBorder="1" applyAlignment="1" applyProtection="1">
      <alignment horizontal="left" vertical="top" wrapText="1"/>
      <protection locked="0"/>
    </xf>
    <xf numFmtId="0" fontId="25" fillId="0" borderId="20" xfId="0" applyFont="1" applyBorder="1" applyAlignment="1" applyProtection="1">
      <alignment horizontal="left" vertical="top" wrapText="1"/>
      <protection locked="0"/>
    </xf>
    <xf numFmtId="0" fontId="25" fillId="0" borderId="17" xfId="0" applyFont="1" applyBorder="1" applyAlignment="1" applyProtection="1">
      <alignment horizontal="left" vertical="top" wrapText="1"/>
      <protection locked="0"/>
    </xf>
    <xf numFmtId="0" fontId="25" fillId="0" borderId="29" xfId="0" applyFont="1" applyBorder="1" applyAlignment="1" applyProtection="1">
      <alignment horizontal="left" vertical="top" wrapText="1"/>
      <protection locked="0"/>
    </xf>
    <xf numFmtId="0" fontId="25" fillId="0" borderId="35" xfId="0" applyFont="1" applyFill="1" applyBorder="1" applyAlignment="1" applyProtection="1">
      <alignment horizontal="left" vertical="top" wrapText="1"/>
      <protection locked="0"/>
    </xf>
    <xf numFmtId="0" fontId="25" fillId="0" borderId="18" xfId="0" applyFont="1" applyFill="1" applyBorder="1" applyAlignment="1" applyProtection="1">
      <alignment horizontal="left" vertical="top" wrapText="1"/>
      <protection locked="0"/>
    </xf>
    <xf numFmtId="0" fontId="25" fillId="0" borderId="15" xfId="0" applyFont="1" applyFill="1" applyBorder="1" applyAlignment="1" applyProtection="1">
      <alignment horizontal="left" vertical="top" wrapText="1"/>
      <protection locked="0"/>
    </xf>
    <xf numFmtId="0" fontId="26" fillId="5" borderId="18" xfId="0" applyFont="1" applyFill="1" applyBorder="1" applyAlignment="1" applyProtection="1">
      <alignment horizontal="center" vertical="center" wrapText="1"/>
    </xf>
    <xf numFmtId="0" fontId="26" fillId="0" borderId="34" xfId="0" applyFont="1" applyFill="1" applyBorder="1" applyAlignment="1" applyProtection="1">
      <alignment horizontal="left" wrapText="1"/>
    </xf>
    <xf numFmtId="0" fontId="0" fillId="0" borderId="0" xfId="0" applyAlignment="1">
      <alignment textRotation="180"/>
    </xf>
    <xf numFmtId="0" fontId="0" fillId="0" borderId="0" xfId="0" applyAlignment="1">
      <alignment horizontal="center" vertical="center" textRotation="180"/>
    </xf>
    <xf numFmtId="0" fontId="19" fillId="0" borderId="47" xfId="0" applyFont="1" applyFill="1" applyBorder="1" applyAlignment="1" applyProtection="1">
      <alignment horizontal="center" vertical="center"/>
    </xf>
    <xf numFmtId="0" fontId="19" fillId="0" borderId="3" xfId="0" applyFont="1" applyFill="1" applyBorder="1" applyAlignment="1" applyProtection="1">
      <alignment horizontal="center" vertical="center"/>
    </xf>
    <xf numFmtId="0" fontId="19" fillId="0" borderId="40" xfId="0" applyFont="1" applyFill="1" applyBorder="1" applyAlignment="1" applyProtection="1">
      <alignment horizontal="center" vertical="center"/>
    </xf>
    <xf numFmtId="0" fontId="19" fillId="0" borderId="41" xfId="0" applyFont="1" applyFill="1" applyBorder="1" applyAlignment="1" applyProtection="1">
      <alignment horizontal="center" vertical="center"/>
    </xf>
    <xf numFmtId="0" fontId="19" fillId="0" borderId="2" xfId="0" applyFont="1" applyFill="1" applyBorder="1" applyAlignment="1" applyProtection="1">
      <alignment horizontal="center" vertical="center"/>
    </xf>
    <xf numFmtId="0" fontId="1" fillId="0" borderId="48" xfId="0" applyFont="1" applyFill="1" applyBorder="1" applyAlignment="1" applyProtection="1">
      <alignment horizontal="left" vertical="top" wrapText="1"/>
    </xf>
    <xf numFmtId="0" fontId="27" fillId="5" borderId="48" xfId="0" applyFont="1" applyFill="1" applyBorder="1" applyAlignment="1" applyProtection="1">
      <alignment horizontal="left" vertical="top" wrapText="1"/>
    </xf>
    <xf numFmtId="0" fontId="5" fillId="0" borderId="48" xfId="0" applyFont="1" applyFill="1" applyBorder="1" applyAlignment="1" applyProtection="1">
      <alignment horizontal="left" vertical="top" wrapText="1"/>
    </xf>
    <xf numFmtId="0" fontId="1" fillId="0" borderId="48" xfId="0" applyFont="1" applyBorder="1" applyAlignment="1" applyProtection="1">
      <alignment horizontal="left" vertical="top" wrapText="1"/>
    </xf>
    <xf numFmtId="0" fontId="19" fillId="0" borderId="3" xfId="0" applyFont="1" applyFill="1" applyBorder="1" applyAlignment="1" applyProtection="1">
      <alignment horizontal="center" vertical="top" wrapText="1"/>
    </xf>
    <xf numFmtId="0" fontId="19" fillId="0" borderId="40" xfId="0" applyFont="1" applyFill="1" applyBorder="1" applyAlignment="1" applyProtection="1">
      <alignment horizontal="center" vertical="top" wrapText="1"/>
    </xf>
    <xf numFmtId="0" fontId="19" fillId="0" borderId="41" xfId="0" applyFont="1" applyFill="1" applyBorder="1" applyAlignment="1" applyProtection="1">
      <alignment horizontal="center" vertical="top" wrapText="1"/>
    </xf>
    <xf numFmtId="0" fontId="25" fillId="0" borderId="18" xfId="0" applyFont="1" applyFill="1" applyBorder="1" applyAlignment="1" applyProtection="1">
      <alignment horizontal="center" vertical="top" wrapText="1"/>
    </xf>
    <xf numFmtId="0" fontId="31" fillId="0" borderId="49" xfId="0" applyFont="1" applyBorder="1" applyAlignment="1" applyProtection="1">
      <alignment horizontal="left" vertical="top" wrapText="1"/>
    </xf>
    <xf numFmtId="0" fontId="25" fillId="0" borderId="25" xfId="0" applyFont="1" applyFill="1" applyBorder="1" applyAlignment="1" applyProtection="1">
      <alignment horizontal="center" vertical="center"/>
    </xf>
    <xf numFmtId="0" fontId="25" fillId="0" borderId="32" xfId="0" applyNumberFormat="1" applyFont="1" applyFill="1" applyBorder="1" applyAlignment="1" applyProtection="1">
      <alignment horizontal="center" vertical="center"/>
    </xf>
    <xf numFmtId="0" fontId="25" fillId="0" borderId="50" xfId="0" applyFont="1" applyFill="1" applyBorder="1" applyAlignment="1" applyProtection="1">
      <alignment horizontal="center" vertical="center"/>
    </xf>
    <xf numFmtId="0" fontId="2" fillId="0" borderId="0" xfId="1" applyFont="1" applyFill="1" applyAlignment="1" applyProtection="1">
      <alignment horizontal="center" vertical="top" wrapText="1"/>
    </xf>
    <xf numFmtId="0" fontId="1" fillId="0" borderId="0" xfId="1" applyFont="1" applyFill="1" applyAlignment="1" applyProtection="1">
      <alignment horizontal="center" vertical="top"/>
    </xf>
    <xf numFmtId="0" fontId="1" fillId="0" borderId="0" xfId="1" applyFont="1" applyFill="1" applyAlignment="1" applyProtection="1">
      <alignment vertical="top"/>
    </xf>
    <xf numFmtId="0" fontId="5" fillId="0" borderId="1" xfId="1" applyFont="1" applyFill="1" applyBorder="1" applyAlignment="1" applyProtection="1">
      <alignment horizontal="left" vertical="top" wrapText="1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8" fillId="0" borderId="5" xfId="1" applyFont="1" applyFill="1" applyBorder="1" applyAlignment="1" applyProtection="1">
      <alignment horizontal="center" vertical="top" wrapText="1"/>
    </xf>
    <xf numFmtId="0" fontId="8" fillId="0" borderId="0" xfId="1" applyFont="1" applyFill="1" applyAlignment="1" applyProtection="1">
      <alignment horizontal="center" vertical="top" wrapText="1"/>
    </xf>
    <xf numFmtId="0" fontId="8" fillId="0" borderId="4" xfId="1" applyFont="1" applyFill="1" applyBorder="1" applyAlignment="1" applyProtection="1">
      <alignment horizontal="center" vertical="top" wrapText="1"/>
    </xf>
    <xf numFmtId="0" fontId="2" fillId="0" borderId="5" xfId="0" applyFont="1" applyFill="1" applyBorder="1" applyAlignment="1" applyProtection="1">
      <alignment vertical="top"/>
    </xf>
    <xf numFmtId="0" fontId="0" fillId="0" borderId="0" xfId="0" applyBorder="1" applyAlignment="1" applyProtection="1">
      <alignment vertical="top"/>
    </xf>
    <xf numFmtId="0" fontId="2" fillId="0" borderId="0" xfId="0" applyFont="1" applyFill="1" applyBorder="1" applyAlignment="1" applyProtection="1">
      <alignment horizontal="right" vertical="top"/>
    </xf>
    <xf numFmtId="0" fontId="0" fillId="0" borderId="4" xfId="0" applyBorder="1" applyAlignment="1" applyProtection="1">
      <alignment vertical="top"/>
    </xf>
    <xf numFmtId="0" fontId="1" fillId="0" borderId="5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vertical="top"/>
    </xf>
    <xf numFmtId="0" fontId="22" fillId="2" borderId="7" xfId="0" applyFont="1" applyFill="1" applyBorder="1" applyAlignment="1" applyProtection="1">
      <alignment horizontal="left" vertical="top"/>
      <protection locked="0"/>
    </xf>
    <xf numFmtId="0" fontId="23" fillId="0" borderId="8" xfId="0" applyFont="1" applyBorder="1" applyAlignment="1" applyProtection="1">
      <alignment vertical="top"/>
      <protection locked="0"/>
    </xf>
    <xf numFmtId="0" fontId="1" fillId="0" borderId="5" xfId="0" applyFont="1" applyFill="1" applyBorder="1" applyAlignment="1" applyProtection="1">
      <alignment vertical="top" wrapText="1"/>
    </xf>
    <xf numFmtId="0" fontId="1" fillId="0" borderId="0" xfId="0" applyFont="1" applyFill="1" applyBorder="1" applyAlignment="1" applyProtection="1">
      <alignment vertical="top" wrapText="1"/>
    </xf>
    <xf numFmtId="0" fontId="7" fillId="0" borderId="0" xfId="1" applyFont="1" applyAlignment="1" applyProtection="1"/>
    <xf numFmtId="0" fontId="7" fillId="0" borderId="4" xfId="1" applyFont="1" applyBorder="1" applyAlignment="1" applyProtection="1"/>
    <xf numFmtId="0" fontId="10" fillId="0" borderId="5" xfId="1" applyFont="1" applyBorder="1" applyAlignment="1" applyProtection="1">
      <alignment horizontal="center"/>
    </xf>
    <xf numFmtId="0" fontId="10" fillId="0" borderId="0" xfId="1" applyFont="1" applyAlignment="1" applyProtection="1">
      <alignment horizontal="center"/>
    </xf>
    <xf numFmtId="0" fontId="10" fillId="0" borderId="4" xfId="1" applyFont="1" applyBorder="1" applyAlignment="1" applyProtection="1">
      <alignment horizontal="center"/>
    </xf>
    <xf numFmtId="0" fontId="2" fillId="4" borderId="5" xfId="0" applyFont="1" applyFill="1" applyBorder="1" applyAlignment="1" applyProtection="1">
      <alignment horizontal="center" vertical="top"/>
    </xf>
    <xf numFmtId="0" fontId="24" fillId="4" borderId="0" xfId="0" applyFont="1" applyFill="1" applyAlignment="1" applyProtection="1">
      <alignment vertical="top"/>
    </xf>
    <xf numFmtId="0" fontId="24" fillId="4" borderId="4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horizontal="left" vertical="top"/>
      <protection locked="0"/>
    </xf>
    <xf numFmtId="0" fontId="0" fillId="0" borderId="4" xfId="0" applyFill="1" applyBorder="1" applyAlignment="1" applyProtection="1">
      <alignment vertical="top"/>
      <protection locked="0"/>
    </xf>
    <xf numFmtId="0" fontId="7" fillId="0" borderId="0" xfId="1" applyFont="1" applyAlignment="1" applyProtection="1">
      <alignment horizontal="center" vertical="top"/>
    </xf>
    <xf numFmtId="0" fontId="7" fillId="0" borderId="4" xfId="1" applyFont="1" applyBorder="1" applyAlignment="1" applyProtection="1">
      <alignment horizontal="center" vertical="top"/>
    </xf>
    <xf numFmtId="0" fontId="9" fillId="0" borderId="5" xfId="1" applyFont="1" applyFill="1" applyBorder="1" applyAlignment="1" applyProtection="1">
      <alignment horizontal="center" vertical="top"/>
    </xf>
    <xf numFmtId="49" fontId="3" fillId="2" borderId="7" xfId="0" applyNumberFormat="1" applyFont="1" applyFill="1" applyBorder="1" applyAlignment="1" applyProtection="1">
      <alignment horizontal="center" vertical="top"/>
      <protection locked="0"/>
    </xf>
    <xf numFmtId="49" fontId="3" fillId="2" borderId="8" xfId="0" applyNumberFormat="1" applyFont="1" applyFill="1" applyBorder="1" applyAlignment="1" applyProtection="1">
      <alignment horizontal="center" vertical="top"/>
      <protection locked="0"/>
    </xf>
    <xf numFmtId="0" fontId="1" fillId="0" borderId="0" xfId="0" applyFont="1" applyFill="1" applyBorder="1" applyAlignment="1" applyProtection="1">
      <alignment horizontal="right" vertical="top"/>
    </xf>
    <xf numFmtId="0" fontId="0" fillId="0" borderId="0" xfId="0" applyBorder="1" applyAlignment="1" applyProtection="1">
      <alignment horizontal="right"/>
    </xf>
    <xf numFmtId="0" fontId="2" fillId="0" borderId="5" xfId="0" applyFont="1" applyFill="1" applyBorder="1" applyAlignment="1" applyProtection="1">
      <alignment vertical="top" wrapText="1"/>
    </xf>
    <xf numFmtId="0" fontId="2" fillId="0" borderId="0" xfId="0" applyFont="1" applyFill="1" applyBorder="1" applyAlignment="1" applyProtection="1">
      <alignment vertical="top" wrapText="1"/>
    </xf>
    <xf numFmtId="0" fontId="8" fillId="0" borderId="0" xfId="1" applyFont="1" applyFill="1" applyBorder="1" applyAlignment="1" applyProtection="1">
      <alignment horizontal="center" vertical="top" wrapText="1"/>
    </xf>
    <xf numFmtId="49" fontId="3" fillId="2" borderId="6" xfId="0" applyNumberFormat="1" applyFont="1" applyFill="1" applyBorder="1" applyAlignment="1" applyProtection="1">
      <alignment horizontal="center" vertical="top"/>
      <protection locked="0"/>
    </xf>
    <xf numFmtId="0" fontId="3" fillId="2" borderId="19" xfId="0" applyFont="1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vertical="center"/>
      <protection locked="0"/>
    </xf>
    <xf numFmtId="0" fontId="0" fillId="0" borderId="19" xfId="0" applyBorder="1" applyAlignment="1" applyProtection="1">
      <alignment vertical="center"/>
      <protection locked="0"/>
    </xf>
    <xf numFmtId="0" fontId="0" fillId="0" borderId="35" xfId="0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top" wrapText="1"/>
    </xf>
    <xf numFmtId="0" fontId="3" fillId="0" borderId="0" xfId="0" applyFont="1" applyFill="1" applyBorder="1" applyAlignment="1" applyProtection="1">
      <alignment vertical="top"/>
    </xf>
    <xf numFmtId="0" fontId="21" fillId="0" borderId="0" xfId="0" applyFont="1" applyFill="1" applyBorder="1" applyAlignment="1" applyProtection="1">
      <alignment vertical="top"/>
    </xf>
    <xf numFmtId="0" fontId="0" fillId="0" borderId="0" xfId="0" applyAlignment="1" applyProtection="1"/>
    <xf numFmtId="0" fontId="0" fillId="0" borderId="4" xfId="0" applyBorder="1" applyAlignment="1" applyProtection="1"/>
    <xf numFmtId="0" fontId="4" fillId="0" borderId="0" xfId="0" applyFont="1" applyFill="1" applyBorder="1" applyAlignment="1" applyProtection="1">
      <alignment vertical="top" wrapText="1"/>
    </xf>
    <xf numFmtId="0" fontId="22" fillId="2" borderId="6" xfId="0" applyFont="1" applyFill="1" applyBorder="1" applyAlignment="1" applyProtection="1">
      <alignment horizontal="left" vertical="top"/>
      <protection locked="0"/>
    </xf>
    <xf numFmtId="0" fontId="23" fillId="2" borderId="7" xfId="0" applyFont="1" applyFill="1" applyBorder="1" applyAlignment="1" applyProtection="1">
      <alignment horizontal="left" vertical="top"/>
      <protection locked="0"/>
    </xf>
    <xf numFmtId="0" fontId="23" fillId="0" borderId="7" xfId="0" applyFont="1" applyBorder="1" applyAlignment="1" applyProtection="1">
      <alignment vertical="top"/>
      <protection locked="0"/>
    </xf>
    <xf numFmtId="0" fontId="1" fillId="0" borderId="5" xfId="0" applyFont="1" applyFill="1" applyBorder="1" applyAlignment="1" applyProtection="1">
      <alignment horizontal="left" vertical="top"/>
    </xf>
    <xf numFmtId="0" fontId="0" fillId="0" borderId="0" xfId="0" applyFill="1" applyBorder="1" applyAlignment="1" applyProtection="1">
      <alignment horizontal="left" vertical="top"/>
    </xf>
    <xf numFmtId="0" fontId="23" fillId="2" borderId="6" xfId="0" applyFont="1" applyFill="1" applyBorder="1" applyAlignment="1" applyProtection="1">
      <alignment horizontal="center" vertical="top"/>
      <protection locked="0"/>
    </xf>
    <xf numFmtId="0" fontId="23" fillId="2" borderId="7" xfId="0" applyFont="1" applyFill="1" applyBorder="1" applyAlignment="1" applyProtection="1">
      <alignment horizontal="center" vertical="top"/>
      <protection locked="0"/>
    </xf>
    <xf numFmtId="0" fontId="23" fillId="2" borderId="8" xfId="0" applyFont="1" applyFill="1" applyBorder="1" applyAlignment="1" applyProtection="1">
      <alignment horizontal="center" vertical="top"/>
      <protection locked="0"/>
    </xf>
    <xf numFmtId="0" fontId="2" fillId="0" borderId="0" xfId="0" applyFont="1" applyFill="1" applyBorder="1" applyAlignment="1" applyProtection="1">
      <alignment vertical="top"/>
    </xf>
    <xf numFmtId="49" fontId="1" fillId="2" borderId="7" xfId="0" applyNumberFormat="1" applyFont="1" applyFill="1" applyBorder="1" applyAlignment="1" applyProtection="1">
      <alignment horizontal="center" vertical="top"/>
      <protection locked="0"/>
    </xf>
    <xf numFmtId="49" fontId="1" fillId="2" borderId="8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Font="1" applyFill="1" applyBorder="1" applyAlignment="1" applyProtection="1">
      <alignment horizontal="right" vertical="top" wrapText="1"/>
    </xf>
    <xf numFmtId="0" fontId="2" fillId="0" borderId="4" xfId="0" applyFont="1" applyFill="1" applyBorder="1" applyAlignment="1" applyProtection="1">
      <alignment horizontal="right" vertical="top" wrapText="1"/>
    </xf>
    <xf numFmtId="0" fontId="1" fillId="2" borderId="7" xfId="0" applyFont="1" applyFill="1" applyBorder="1" applyAlignment="1" applyProtection="1">
      <alignment horizontal="left"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0" fillId="2" borderId="7" xfId="0" applyFill="1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10" fillId="2" borderId="7" xfId="0" applyFont="1" applyFill="1" applyBorder="1" applyAlignment="1" applyProtection="1">
      <alignment horizontal="right" vertical="top"/>
      <protection locked="0"/>
    </xf>
    <xf numFmtId="0" fontId="20" fillId="0" borderId="0" xfId="0" applyFont="1" applyAlignment="1" applyProtection="1">
      <alignment horizontal="center" vertical="center" wrapText="1"/>
    </xf>
    <xf numFmtId="0" fontId="20" fillId="0" borderId="4" xfId="0" applyFont="1" applyBorder="1" applyAlignment="1" applyProtection="1">
      <alignment horizontal="center" vertical="center" wrapText="1"/>
    </xf>
    <xf numFmtId="49" fontId="10" fillId="2" borderId="7" xfId="0" applyNumberFormat="1" applyFont="1" applyFill="1" applyBorder="1" applyAlignment="1" applyProtection="1">
      <alignment horizontal="center"/>
      <protection locked="0"/>
    </xf>
    <xf numFmtId="49" fontId="10" fillId="2" borderId="8" xfId="0" applyNumberFormat="1" applyFont="1" applyFill="1" applyBorder="1" applyAlignment="1" applyProtection="1">
      <alignment horizontal="center"/>
      <protection locked="0"/>
    </xf>
    <xf numFmtId="0" fontId="36" fillId="0" borderId="38" xfId="0" applyFont="1" applyBorder="1" applyAlignment="1" applyProtection="1">
      <alignment horizontal="left" vertical="top" wrapText="1"/>
    </xf>
    <xf numFmtId="0" fontId="36" fillId="0" borderId="26" xfId="0" applyFont="1" applyBorder="1" applyAlignment="1" applyProtection="1">
      <alignment horizontal="left" vertical="top" wrapText="1"/>
    </xf>
    <xf numFmtId="0" fontId="36" fillId="0" borderId="20" xfId="0" applyFont="1" applyBorder="1" applyAlignment="1" applyProtection="1">
      <alignment horizontal="left" vertical="top" wrapText="1"/>
    </xf>
    <xf numFmtId="0" fontId="36" fillId="0" borderId="37" xfId="0" applyFont="1" applyBorder="1" applyAlignment="1" applyProtection="1">
      <alignment horizontal="left" vertical="top" wrapText="1"/>
    </xf>
    <xf numFmtId="0" fontId="36" fillId="0" borderId="19" xfId="0" applyFont="1" applyBorder="1" applyAlignment="1" applyProtection="1">
      <alignment horizontal="left" vertical="top" wrapText="1"/>
    </xf>
    <xf numFmtId="0" fontId="36" fillId="0" borderId="35" xfId="0" applyFont="1" applyBorder="1" applyAlignment="1" applyProtection="1">
      <alignment horizontal="left" vertical="top" wrapText="1"/>
    </xf>
    <xf numFmtId="0" fontId="25" fillId="0" borderId="16" xfId="0" applyFont="1" applyBorder="1" applyAlignment="1" applyProtection="1">
      <alignment horizontal="center" vertical="center" wrapText="1"/>
    </xf>
    <xf numFmtId="0" fontId="25" fillId="0" borderId="53" xfId="0" applyFont="1" applyBorder="1" applyAlignment="1" applyProtection="1">
      <alignment horizontal="center" vertical="center" wrapText="1"/>
    </xf>
    <xf numFmtId="0" fontId="25" fillId="0" borderId="54" xfId="0" applyFont="1" applyBorder="1" applyAlignment="1" applyProtection="1">
      <alignment horizontal="center" vertical="center" wrapText="1"/>
    </xf>
    <xf numFmtId="0" fontId="25" fillId="0" borderId="55" xfId="0" applyFont="1" applyBorder="1" applyAlignment="1" applyProtection="1">
      <alignment horizontal="center" vertical="center" wrapText="1"/>
    </xf>
    <xf numFmtId="0" fontId="25" fillId="0" borderId="49" xfId="0" applyFont="1" applyBorder="1" applyAlignment="1" applyProtection="1">
      <alignment horizontal="center" vertical="center" wrapText="1"/>
    </xf>
    <xf numFmtId="0" fontId="25" fillId="0" borderId="56" xfId="0" applyFont="1" applyBorder="1" applyAlignment="1" applyProtection="1">
      <alignment horizontal="center" vertical="center" wrapText="1"/>
    </xf>
    <xf numFmtId="0" fontId="25" fillId="0" borderId="5" xfId="0" applyFont="1" applyBorder="1" applyAlignment="1" applyProtection="1">
      <alignment horizontal="center" vertical="center" wrapText="1"/>
    </xf>
    <xf numFmtId="0" fontId="25" fillId="0" borderId="0" xfId="0" applyFont="1" applyBorder="1" applyAlignment="1" applyProtection="1">
      <alignment horizontal="center" vertical="center" wrapText="1"/>
    </xf>
    <xf numFmtId="0" fontId="25" fillId="0" borderId="4" xfId="0" applyFont="1" applyBorder="1" applyAlignment="1" applyProtection="1">
      <alignment horizontal="center" vertical="center" wrapText="1"/>
    </xf>
    <xf numFmtId="0" fontId="25" fillId="0" borderId="57" xfId="0" applyFont="1" applyBorder="1" applyAlignment="1" applyProtection="1">
      <alignment horizontal="center" vertical="center" wrapText="1"/>
    </xf>
    <xf numFmtId="0" fontId="25" fillId="0" borderId="21" xfId="0" applyFont="1" applyBorder="1" applyAlignment="1" applyProtection="1">
      <alignment horizontal="center" vertical="center" wrapText="1"/>
    </xf>
    <xf numFmtId="0" fontId="25" fillId="0" borderId="58" xfId="0" applyFont="1" applyBorder="1" applyAlignment="1" applyProtection="1">
      <alignment horizontal="center" vertical="center" wrapText="1"/>
    </xf>
    <xf numFmtId="0" fontId="10" fillId="0" borderId="0" xfId="0" applyFont="1" applyAlignment="1" applyProtection="1">
      <alignment horizontal="center"/>
    </xf>
    <xf numFmtId="0" fontId="10" fillId="0" borderId="0" xfId="0" applyFont="1" applyAlignment="1" applyProtection="1">
      <alignment horizontal="center" wrapText="1"/>
    </xf>
    <xf numFmtId="0" fontId="25" fillId="0" borderId="45" xfId="0" applyFont="1" applyBorder="1" applyAlignment="1" applyProtection="1">
      <alignment horizontal="center" vertical="top" wrapText="1"/>
    </xf>
    <xf numFmtId="0" fontId="25" fillId="0" borderId="51" xfId="0" applyFont="1" applyBorder="1" applyAlignment="1" applyProtection="1">
      <alignment horizontal="center" vertical="top" wrapText="1"/>
    </xf>
    <xf numFmtId="0" fontId="25" fillId="0" borderId="11" xfId="0" applyFont="1" applyBorder="1" applyAlignment="1" applyProtection="1">
      <alignment horizontal="center" vertical="top" wrapText="1"/>
    </xf>
    <xf numFmtId="0" fontId="36" fillId="0" borderId="17" xfId="0" applyFont="1" applyBorder="1" applyAlignment="1" applyProtection="1">
      <alignment horizontal="left" vertical="center" wrapText="1"/>
    </xf>
    <xf numFmtId="0" fontId="25" fillId="0" borderId="17" xfId="0" applyFont="1" applyBorder="1" applyAlignment="1" applyProtection="1">
      <alignment horizontal="center" vertical="center"/>
      <protection locked="0"/>
    </xf>
    <xf numFmtId="0" fontId="25" fillId="0" borderId="29" xfId="0" applyFont="1" applyBorder="1" applyAlignment="1" applyProtection="1">
      <alignment horizontal="center" vertical="center"/>
      <protection locked="0"/>
    </xf>
    <xf numFmtId="0" fontId="25" fillId="0" borderId="52" xfId="0" applyFont="1" applyBorder="1" applyAlignment="1" applyProtection="1">
      <alignment horizontal="center" vertical="center" wrapText="1"/>
    </xf>
    <xf numFmtId="0" fontId="25" fillId="0" borderId="43" xfId="0" applyFont="1" applyBorder="1" applyAlignment="1" applyProtection="1">
      <alignment horizontal="center" vertical="center"/>
    </xf>
    <xf numFmtId="0" fontId="25" fillId="0" borderId="42" xfId="0" applyFont="1" applyBorder="1" applyAlignment="1" applyProtection="1">
      <alignment horizontal="center" vertical="center"/>
    </xf>
    <xf numFmtId="0" fontId="36" fillId="0" borderId="36" xfId="0" applyFont="1" applyBorder="1" applyAlignment="1" applyProtection="1">
      <alignment horizontal="left" vertical="top" wrapText="1"/>
    </xf>
    <xf numFmtId="0" fontId="36" fillId="0" borderId="27" xfId="0" applyFont="1" applyBorder="1" applyAlignment="1" applyProtection="1">
      <alignment horizontal="left" vertical="top" wrapText="1"/>
    </xf>
    <xf numFmtId="0" fontId="36" fillId="0" borderId="33" xfId="0" applyFont="1" applyBorder="1" applyAlignment="1" applyProtection="1">
      <alignment horizontal="left" vertical="top" wrapText="1"/>
    </xf>
    <xf numFmtId="0" fontId="25" fillId="0" borderId="31" xfId="0" applyFont="1" applyBorder="1" applyAlignment="1" applyProtection="1">
      <alignment horizontal="center" vertical="center" wrapText="1"/>
    </xf>
    <xf numFmtId="0" fontId="25" fillId="0" borderId="31" xfId="0" applyFont="1" applyBorder="1" applyAlignment="1" applyProtection="1">
      <alignment horizontal="center" vertical="center"/>
    </xf>
    <xf numFmtId="0" fontId="25" fillId="0" borderId="36" xfId="0" applyFont="1" applyBorder="1" applyAlignment="1" applyProtection="1">
      <alignment horizontal="center" vertical="center"/>
    </xf>
    <xf numFmtId="0" fontId="25" fillId="0" borderId="13" xfId="0" applyFont="1" applyBorder="1" applyAlignment="1" applyProtection="1">
      <alignment horizontal="center" vertical="center"/>
    </xf>
    <xf numFmtId="0" fontId="25" fillId="0" borderId="37" xfId="0" applyFont="1" applyBorder="1" applyAlignment="1" applyProtection="1">
      <alignment horizontal="center" vertical="center" wrapText="1"/>
    </xf>
    <xf numFmtId="0" fontId="25" fillId="0" borderId="19" xfId="0" applyFont="1" applyBorder="1" applyAlignment="1" applyProtection="1">
      <alignment horizontal="center" vertical="center" wrapText="1"/>
    </xf>
    <xf numFmtId="0" fontId="25" fillId="0" borderId="50" xfId="0" applyFont="1" applyBorder="1" applyAlignment="1" applyProtection="1">
      <alignment horizontal="center" vertical="center" wrapText="1"/>
    </xf>
    <xf numFmtId="0" fontId="25" fillId="0" borderId="35" xfId="0" applyFont="1" applyBorder="1" applyAlignment="1" applyProtection="1">
      <alignment horizontal="center" vertical="center" wrapText="1"/>
    </xf>
    <xf numFmtId="0" fontId="25" fillId="0" borderId="31" xfId="0" applyFont="1" applyBorder="1" applyAlignment="1" applyProtection="1">
      <alignment horizontal="center" vertical="top" wrapText="1"/>
    </xf>
    <xf numFmtId="0" fontId="25" fillId="0" borderId="45" xfId="0" applyFont="1" applyBorder="1" applyAlignment="1" applyProtection="1">
      <alignment horizontal="center" vertical="center" wrapText="1"/>
    </xf>
    <xf numFmtId="0" fontId="25" fillId="0" borderId="51" xfId="0" applyFont="1" applyBorder="1" applyAlignment="1" applyProtection="1">
      <alignment horizontal="center" vertical="center" wrapText="1"/>
    </xf>
    <xf numFmtId="0" fontId="25" fillId="0" borderId="11" xfId="0" applyFont="1" applyBorder="1" applyAlignment="1" applyProtection="1">
      <alignment horizontal="center" vertical="center" wrapText="1"/>
    </xf>
    <xf numFmtId="0" fontId="36" fillId="0" borderId="18" xfId="0" applyFont="1" applyBorder="1" applyAlignment="1" applyProtection="1">
      <alignment horizontal="left" vertical="center" wrapText="1"/>
    </xf>
    <xf numFmtId="0" fontId="36" fillId="0" borderId="18" xfId="0" applyFont="1" applyBorder="1" applyAlignment="1" applyProtection="1">
      <alignment horizontal="left" vertical="top" wrapText="1"/>
    </xf>
    <xf numFmtId="0" fontId="25" fillId="0" borderId="18" xfId="0" applyFont="1" applyBorder="1" applyAlignment="1" applyProtection="1">
      <alignment horizontal="center" vertical="center"/>
      <protection locked="0"/>
    </xf>
    <xf numFmtId="0" fontId="25" fillId="0" borderId="15" xfId="0" applyFont="1" applyBorder="1" applyAlignment="1" applyProtection="1">
      <alignment horizontal="center" vertical="center"/>
      <protection locked="0"/>
    </xf>
    <xf numFmtId="0" fontId="25" fillId="0" borderId="46" xfId="0" applyFont="1" applyBorder="1" applyAlignment="1" applyProtection="1">
      <alignment horizontal="center" wrapText="1"/>
    </xf>
    <xf numFmtId="0" fontId="25" fillId="0" borderId="10" xfId="0" applyFont="1" applyBorder="1" applyAlignment="1" applyProtection="1">
      <alignment horizontal="center"/>
    </xf>
    <xf numFmtId="0" fontId="25" fillId="0" borderId="31" xfId="0" applyFont="1" applyBorder="1" applyAlignment="1" applyProtection="1">
      <alignment horizontal="center"/>
    </xf>
    <xf numFmtId="0" fontId="25" fillId="0" borderId="13" xfId="0" applyFont="1" applyBorder="1" applyAlignment="1" applyProtection="1">
      <alignment horizontal="center"/>
    </xf>
    <xf numFmtId="0" fontId="5" fillId="0" borderId="31" xfId="0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>
      <alignment horizontal="center" vertical="center" wrapText="1"/>
    </xf>
    <xf numFmtId="0" fontId="5" fillId="0" borderId="18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right" vertical="center"/>
    </xf>
    <xf numFmtId="0" fontId="5" fillId="0" borderId="0" xfId="0" applyFont="1" applyAlignment="1" applyProtection="1">
      <alignment horizontal="center" vertical="center"/>
    </xf>
    <xf numFmtId="0" fontId="5" fillId="0" borderId="15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</xf>
    <xf numFmtId="0" fontId="8" fillId="0" borderId="21" xfId="0" applyFont="1" applyBorder="1" applyAlignment="1" applyProtection="1">
      <alignment horizontal="center" vertical="center"/>
    </xf>
    <xf numFmtId="0" fontId="5" fillId="0" borderId="59" xfId="0" applyFont="1" applyFill="1" applyBorder="1" applyAlignment="1" applyProtection="1">
      <alignment horizontal="center" vertical="center" textRotation="90" wrapText="1"/>
    </xf>
    <xf numFmtId="0" fontId="5" fillId="0" borderId="60" xfId="0" applyFont="1" applyFill="1" applyBorder="1" applyAlignment="1" applyProtection="1">
      <alignment horizontal="center" vertical="center" textRotation="90" wrapText="1"/>
    </xf>
    <xf numFmtId="0" fontId="5" fillId="0" borderId="61" xfId="0" applyFont="1" applyFill="1" applyBorder="1" applyAlignment="1" applyProtection="1">
      <alignment horizontal="center" vertical="center" textRotation="90" wrapText="1"/>
    </xf>
    <xf numFmtId="0" fontId="5" fillId="0" borderId="18" xfId="0" applyFont="1" applyFill="1" applyBorder="1" applyAlignment="1" applyProtection="1">
      <alignment horizontal="center" vertical="center"/>
    </xf>
    <xf numFmtId="0" fontId="5" fillId="0" borderId="62" xfId="0" applyFont="1" applyFill="1" applyBorder="1" applyAlignment="1" applyProtection="1">
      <alignment horizontal="center" vertical="center" wrapText="1"/>
    </xf>
    <xf numFmtId="0" fontId="5" fillId="0" borderId="63" xfId="0" applyFont="1" applyFill="1" applyBorder="1" applyAlignment="1" applyProtection="1">
      <alignment horizontal="center" vertical="center" wrapText="1"/>
    </xf>
    <xf numFmtId="0" fontId="5" fillId="0" borderId="64" xfId="0" applyFont="1" applyFill="1" applyBorder="1" applyAlignment="1" applyProtection="1">
      <alignment horizontal="center" vertical="center" wrapText="1"/>
    </xf>
    <xf numFmtId="0" fontId="5" fillId="0" borderId="49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35" xfId="0" applyFont="1" applyFill="1" applyBorder="1" applyAlignment="1" applyProtection="1">
      <alignment horizontal="center" vertical="center" wrapText="1"/>
    </xf>
    <xf numFmtId="0" fontId="5" fillId="0" borderId="35" xfId="0" applyFont="1" applyFill="1" applyBorder="1" applyAlignment="1" applyProtection="1">
      <alignment horizontal="center" vertical="center"/>
    </xf>
    <xf numFmtId="0" fontId="5" fillId="0" borderId="33" xfId="0" applyFont="1" applyFill="1" applyBorder="1" applyAlignment="1" applyProtection="1">
      <alignment horizontal="center" vertical="center" wrapText="1"/>
    </xf>
    <xf numFmtId="0" fontId="5" fillId="0" borderId="32" xfId="0" applyFont="1" applyFill="1" applyBorder="1" applyAlignment="1" applyProtection="1">
      <alignment horizontal="center" vertical="center" wrapText="1"/>
    </xf>
    <xf numFmtId="0" fontId="5" fillId="0" borderId="34" xfId="0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right" vertical="center"/>
    </xf>
    <xf numFmtId="0" fontId="5" fillId="0" borderId="0" xfId="0" applyNumberFormat="1" applyFont="1" applyAlignment="1" applyProtection="1">
      <alignment horizontal="center" vertical="center"/>
    </xf>
    <xf numFmtId="0" fontId="8" fillId="0" borderId="0" xfId="0" applyNumberFormat="1" applyFont="1" applyAlignment="1" applyProtection="1">
      <alignment horizontal="center" vertical="center"/>
    </xf>
    <xf numFmtId="0" fontId="8" fillId="0" borderId="0" xfId="0" applyNumberFormat="1" applyFont="1" applyBorder="1" applyAlignment="1" applyProtection="1">
      <alignment horizontal="center" vertical="center" wrapText="1"/>
    </xf>
    <xf numFmtId="0" fontId="8" fillId="0" borderId="0" xfId="0" applyNumberFormat="1" applyFont="1" applyBorder="1" applyAlignment="1" applyProtection="1">
      <alignment horizontal="center" vertical="center"/>
    </xf>
    <xf numFmtId="0" fontId="8" fillId="0" borderId="21" xfId="0" applyNumberFormat="1" applyFont="1" applyBorder="1" applyAlignment="1" applyProtection="1">
      <alignment horizontal="center" vertical="center"/>
    </xf>
    <xf numFmtId="0" fontId="5" fillId="0" borderId="59" xfId="0" applyNumberFormat="1" applyFont="1" applyFill="1" applyBorder="1" applyAlignment="1" applyProtection="1">
      <alignment horizontal="center" vertical="center" textRotation="90" wrapText="1"/>
    </xf>
    <xf numFmtId="0" fontId="5" fillId="0" borderId="60" xfId="0" applyNumberFormat="1" applyFont="1" applyFill="1" applyBorder="1" applyAlignment="1" applyProtection="1">
      <alignment horizontal="center" vertical="center" textRotation="90" wrapText="1"/>
    </xf>
    <xf numFmtId="0" fontId="5" fillId="0" borderId="61" xfId="0" applyNumberFormat="1" applyFont="1" applyFill="1" applyBorder="1" applyAlignment="1" applyProtection="1">
      <alignment horizontal="center" vertical="center" textRotation="90" wrapText="1"/>
    </xf>
    <xf numFmtId="0" fontId="5" fillId="0" borderId="62" xfId="0" applyNumberFormat="1" applyFont="1" applyFill="1" applyBorder="1" applyAlignment="1" applyProtection="1">
      <alignment horizontal="center" vertical="center" wrapText="1"/>
    </xf>
    <xf numFmtId="0" fontId="5" fillId="0" borderId="63" xfId="0" applyNumberFormat="1" applyFont="1" applyFill="1" applyBorder="1" applyAlignment="1" applyProtection="1">
      <alignment horizontal="center" vertical="center" wrapText="1"/>
    </xf>
    <xf numFmtId="0" fontId="5" fillId="0" borderId="64" xfId="0" applyNumberFormat="1" applyFont="1" applyFill="1" applyBorder="1" applyAlignment="1" applyProtection="1">
      <alignment horizontal="center" vertical="center" wrapText="1"/>
    </xf>
    <xf numFmtId="0" fontId="5" fillId="0" borderId="49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32" xfId="0" applyNumberFormat="1" applyFont="1" applyFill="1" applyBorder="1" applyAlignment="1" applyProtection="1">
      <alignment horizontal="center" vertical="center" wrapText="1"/>
    </xf>
    <xf numFmtId="0" fontId="5" fillId="0" borderId="34" xfId="0" applyNumberFormat="1" applyFont="1" applyFill="1" applyBorder="1" applyAlignment="1" applyProtection="1">
      <alignment horizontal="center" vertical="center"/>
    </xf>
    <xf numFmtId="0" fontId="5" fillId="0" borderId="33" xfId="0" applyNumberFormat="1" applyFont="1" applyFill="1" applyBorder="1" applyAlignment="1" applyProtection="1">
      <alignment horizontal="center" vertical="center" wrapText="1"/>
    </xf>
    <xf numFmtId="0" fontId="5" fillId="0" borderId="31" xfId="0" applyNumberFormat="1" applyFont="1" applyFill="1" applyBorder="1" applyAlignment="1" applyProtection="1">
      <alignment horizontal="center" vertical="center" wrapText="1"/>
    </xf>
    <xf numFmtId="0" fontId="5" fillId="0" borderId="13" xfId="0" applyNumberFormat="1" applyFont="1" applyFill="1" applyBorder="1" applyAlignment="1" applyProtection="1">
      <alignment horizontal="center" vertical="center" wrapText="1"/>
    </xf>
    <xf numFmtId="0" fontId="5" fillId="0" borderId="35" xfId="0" applyNumberFormat="1" applyFont="1" applyFill="1" applyBorder="1" applyAlignment="1" applyProtection="1">
      <alignment horizontal="center" vertical="center" wrapText="1"/>
    </xf>
    <xf numFmtId="0" fontId="5" fillId="0" borderId="35" xfId="0" applyNumberFormat="1" applyFont="1" applyFill="1" applyBorder="1" applyAlignment="1" applyProtection="1">
      <alignment horizontal="center" vertical="center"/>
    </xf>
    <xf numFmtId="0" fontId="5" fillId="0" borderId="18" xfId="0" applyNumberFormat="1" applyFont="1" applyFill="1" applyBorder="1" applyAlignment="1" applyProtection="1">
      <alignment horizontal="center" vertical="center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15" xfId="0" applyNumberFormat="1" applyFont="1" applyFill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center"/>
    </xf>
    <xf numFmtId="0" fontId="25" fillId="0" borderId="0" xfId="0" applyFont="1" applyAlignment="1" applyProtection="1">
      <alignment horizontal="left"/>
    </xf>
    <xf numFmtId="0" fontId="36" fillId="0" borderId="12" xfId="0" applyFont="1" applyBorder="1" applyAlignment="1" applyProtection="1">
      <alignment horizontal="center" vertical="center" wrapText="1"/>
    </xf>
    <xf numFmtId="0" fontId="36" fillId="0" borderId="14" xfId="0" applyFont="1" applyBorder="1" applyAlignment="1" applyProtection="1">
      <alignment horizontal="center" vertical="center"/>
    </xf>
    <xf numFmtId="0" fontId="36" fillId="0" borderId="31" xfId="0" applyFont="1" applyBorder="1" applyAlignment="1" applyProtection="1">
      <alignment horizontal="center" vertical="center" wrapText="1"/>
    </xf>
    <xf numFmtId="0" fontId="36" fillId="0" borderId="18" xfId="0" applyFont="1" applyBorder="1" applyAlignment="1" applyProtection="1">
      <alignment horizontal="center" vertical="center" wrapText="1"/>
    </xf>
    <xf numFmtId="0" fontId="36" fillId="0" borderId="13" xfId="0" applyFont="1" applyBorder="1" applyAlignment="1" applyProtection="1">
      <alignment horizontal="center" vertical="center" wrapText="1"/>
    </xf>
    <xf numFmtId="0" fontId="5" fillId="0" borderId="40" xfId="0" applyFont="1" applyFill="1" applyBorder="1" applyAlignment="1" applyProtection="1">
      <alignment horizontal="center" vertical="center" wrapText="1"/>
    </xf>
    <xf numFmtId="0" fontId="5" fillId="0" borderId="65" xfId="0" applyFont="1" applyFill="1" applyBorder="1" applyAlignment="1" applyProtection="1">
      <alignment horizontal="center" vertical="center" wrapText="1"/>
    </xf>
    <xf numFmtId="0" fontId="5" fillId="0" borderId="18" xfId="0" applyFont="1" applyFill="1" applyBorder="1" applyAlignment="1" applyProtection="1">
      <alignment horizontal="center" vertical="top" wrapText="1"/>
    </xf>
    <xf numFmtId="0" fontId="5" fillId="0" borderId="15" xfId="0" applyFont="1" applyFill="1" applyBorder="1" applyAlignment="1" applyProtection="1">
      <alignment horizontal="center" vertical="top" wrapText="1"/>
    </xf>
    <xf numFmtId="0" fontId="5" fillId="0" borderId="31" xfId="0" applyFont="1" applyFill="1" applyBorder="1" applyAlignment="1" applyProtection="1">
      <alignment horizontal="center" vertical="top" wrapText="1"/>
    </xf>
    <xf numFmtId="0" fontId="5" fillId="0" borderId="13" xfId="0" applyFont="1" applyFill="1" applyBorder="1" applyAlignment="1" applyProtection="1">
      <alignment horizontal="center" vertical="top" wrapText="1"/>
    </xf>
    <xf numFmtId="0" fontId="5" fillId="0" borderId="59" xfId="0" applyFont="1" applyFill="1" applyBorder="1" applyAlignment="1" applyProtection="1">
      <alignment horizontal="left" vertical="top" textRotation="90" wrapText="1"/>
    </xf>
    <xf numFmtId="0" fontId="5" fillId="0" borderId="60" xfId="0" applyFont="1" applyFill="1" applyBorder="1" applyAlignment="1" applyProtection="1">
      <alignment horizontal="left" vertical="top" textRotation="90" wrapText="1"/>
    </xf>
    <xf numFmtId="0" fontId="5" fillId="0" borderId="61" xfId="0" applyFont="1" applyFill="1" applyBorder="1" applyAlignment="1" applyProtection="1">
      <alignment horizontal="left" vertical="top" textRotation="90" wrapText="1"/>
    </xf>
    <xf numFmtId="0" fontId="5" fillId="0" borderId="62" xfId="0" applyFont="1" applyFill="1" applyBorder="1" applyAlignment="1" applyProtection="1">
      <alignment horizontal="left" vertical="top" wrapText="1"/>
    </xf>
    <xf numFmtId="0" fontId="5" fillId="0" borderId="63" xfId="0" applyFont="1" applyFill="1" applyBorder="1" applyAlignment="1" applyProtection="1">
      <alignment horizontal="left" vertical="top" wrapText="1"/>
    </xf>
    <xf numFmtId="0" fontId="5" fillId="0" borderId="64" xfId="0" applyFont="1" applyFill="1" applyBorder="1" applyAlignment="1" applyProtection="1">
      <alignment horizontal="left" vertical="top" wrapText="1"/>
    </xf>
    <xf numFmtId="0" fontId="5" fillId="0" borderId="49" xfId="0" applyFont="1" applyFill="1" applyBorder="1" applyAlignment="1" applyProtection="1">
      <alignment horizontal="center" vertical="top" wrapText="1"/>
    </xf>
    <xf numFmtId="0" fontId="5" fillId="0" borderId="0" xfId="0" applyFont="1" applyFill="1" applyBorder="1" applyAlignment="1" applyProtection="1">
      <alignment horizontal="center" vertical="top" wrapText="1"/>
    </xf>
    <xf numFmtId="0" fontId="5" fillId="0" borderId="7" xfId="0" applyFont="1" applyFill="1" applyBorder="1" applyAlignment="1" applyProtection="1">
      <alignment horizontal="center" vertical="top" wrapText="1"/>
    </xf>
    <xf numFmtId="0" fontId="5" fillId="0" borderId="35" xfId="0" applyFont="1" applyFill="1" applyBorder="1" applyAlignment="1" applyProtection="1">
      <alignment horizontal="center" vertical="top" wrapText="1"/>
    </xf>
    <xf numFmtId="0" fontId="1" fillId="0" borderId="0" xfId="0" applyFont="1" applyAlignment="1" applyProtection="1">
      <alignment horizontal="center" vertical="top" wrapText="1"/>
    </xf>
    <xf numFmtId="0" fontId="5" fillId="0" borderId="32" xfId="0" applyFont="1" applyFill="1" applyBorder="1" applyAlignment="1" applyProtection="1">
      <alignment horizontal="center" vertical="top" wrapText="1"/>
    </xf>
    <xf numFmtId="0" fontId="5" fillId="0" borderId="34" xfId="0" applyFont="1" applyFill="1" applyBorder="1" applyAlignment="1" applyProtection="1">
      <alignment horizontal="center" vertical="top" wrapText="1"/>
    </xf>
    <xf numFmtId="0" fontId="5" fillId="0" borderId="33" xfId="0" applyFont="1" applyFill="1" applyBorder="1" applyAlignment="1" applyProtection="1">
      <alignment horizontal="center" vertical="top" wrapText="1"/>
    </xf>
    <xf numFmtId="0" fontId="5" fillId="0" borderId="39" xfId="0" applyFont="1" applyFill="1" applyBorder="1" applyAlignment="1" applyProtection="1">
      <alignment horizontal="center" vertical="center" wrapText="1"/>
    </xf>
    <xf numFmtId="0" fontId="5" fillId="0" borderId="66" xfId="0" applyFont="1" applyFill="1" applyBorder="1" applyAlignment="1" applyProtection="1">
      <alignment horizontal="center" vertical="center" wrapText="1"/>
    </xf>
    <xf numFmtId="0" fontId="13" fillId="0" borderId="21" xfId="1" applyFont="1" applyBorder="1" applyAlignment="1">
      <alignment horizontal="center"/>
    </xf>
    <xf numFmtId="0" fontId="12" fillId="0" borderId="21" xfId="1" applyFont="1" applyBorder="1" applyAlignment="1"/>
    <xf numFmtId="0" fontId="11" fillId="0" borderId="0" xfId="1" applyFont="1" applyAlignment="1">
      <alignment horizontal="center"/>
    </xf>
    <xf numFmtId="0" fontId="12" fillId="0" borderId="0" xfId="1" applyFont="1" applyAlignment="1"/>
  </cellXfs>
  <cellStyles count="2">
    <cellStyle name="Normal_F32" xfId="1"/>
    <cellStyle name="Обычный" xfId="0" builtinId="0"/>
  </cellStyles>
  <dxfs count="133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rgb="FFFF5050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rgb="FFFF0000"/>
        </patternFill>
      </fill>
    </dxf>
    <dxf>
      <fill>
        <patternFill>
          <bgColor rgb="FFFF3300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rgb="FFFF5050"/>
        </patternFill>
      </fill>
    </dxf>
    <dxf>
      <fill>
        <patternFill>
          <bgColor rgb="FFFF006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rgb="FFFF99FF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rgb="FFFF3399"/>
        </patternFill>
      </fill>
    </dxf>
    <dxf>
      <fill>
        <patternFill>
          <bgColor rgb="FFFF006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rgb="FFFF99FF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2"/>
        </patternFill>
      </fill>
    </dxf>
    <dxf>
      <fill>
        <patternFill>
          <bgColor indexed="29"/>
        </patternFill>
      </fill>
    </dxf>
    <dxf>
      <fill>
        <patternFill>
          <bgColor indexed="22"/>
        </patternFill>
      </fill>
    </dxf>
    <dxf>
      <fill>
        <patternFill>
          <bgColor indexed="2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26</xdr:row>
      <xdr:rowOff>152400</xdr:rowOff>
    </xdr:from>
    <xdr:to>
      <xdr:col>7</xdr:col>
      <xdr:colOff>600075</xdr:colOff>
      <xdr:row>26</xdr:row>
      <xdr:rowOff>152400</xdr:rowOff>
    </xdr:to>
    <xdr:sp macro="" textlink="">
      <xdr:nvSpPr>
        <xdr:cNvPr id="2130" name="Line 1"/>
        <xdr:cNvSpPr>
          <a:spLocks noChangeShapeType="1"/>
        </xdr:cNvSpPr>
      </xdr:nvSpPr>
      <xdr:spPr bwMode="auto">
        <a:xfrm>
          <a:off x="4276725" y="4505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!!!SYSTEM!!!/USERS/ACER/Desktop/25.01.2021/Users/User/AppData/Local/Temp/Rar$DIa0.600/medform/xls_general/populat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ulatia"/>
      <sheetName val="Sheet1"/>
      <sheetName val="1"/>
    </sheetNames>
    <sheetDataSet>
      <sheetData sheetId="0">
        <row r="6">
          <cell r="D6">
            <v>1</v>
          </cell>
          <cell r="E6">
            <v>2</v>
          </cell>
          <cell r="F6">
            <v>3</v>
          </cell>
          <cell r="G6">
            <v>4</v>
          </cell>
          <cell r="H6">
            <v>5</v>
          </cell>
          <cell r="I6">
            <v>6</v>
          </cell>
          <cell r="J6">
            <v>7</v>
          </cell>
          <cell r="K6">
            <v>8</v>
          </cell>
          <cell r="L6">
            <v>9</v>
          </cell>
          <cell r="M6">
            <v>10</v>
          </cell>
          <cell r="N6">
            <v>11</v>
          </cell>
          <cell r="O6">
            <v>12</v>
          </cell>
          <cell r="P6">
            <v>13</v>
          </cell>
          <cell r="Q6">
            <v>14</v>
          </cell>
          <cell r="R6">
            <v>15</v>
          </cell>
          <cell r="S6">
            <v>16</v>
          </cell>
          <cell r="T6">
            <v>17</v>
          </cell>
          <cell r="U6">
            <v>18</v>
          </cell>
          <cell r="V6">
            <v>19</v>
          </cell>
          <cell r="W6">
            <v>20</v>
          </cell>
          <cell r="X6">
            <v>21</v>
          </cell>
          <cell r="Y6">
            <v>22</v>
          </cell>
          <cell r="Z6">
            <v>23</v>
          </cell>
          <cell r="AA6">
            <v>24</v>
          </cell>
          <cell r="AB6">
            <v>25</v>
          </cell>
          <cell r="AC6">
            <v>26</v>
          </cell>
          <cell r="AD6">
            <v>27</v>
          </cell>
          <cell r="AE6">
            <v>28</v>
          </cell>
          <cell r="AF6">
            <v>29</v>
          </cell>
          <cell r="AG6">
            <v>30</v>
          </cell>
          <cell r="AH6">
            <v>31</v>
          </cell>
          <cell r="AI6">
            <v>32</v>
          </cell>
          <cell r="AJ6">
            <v>33</v>
          </cell>
          <cell r="AK6">
            <v>34</v>
          </cell>
          <cell r="AL6">
            <v>35</v>
          </cell>
          <cell r="AM6">
            <v>36</v>
          </cell>
          <cell r="AN6">
            <v>37</v>
          </cell>
          <cell r="AO6">
            <v>38</v>
          </cell>
          <cell r="AP6">
            <v>39</v>
          </cell>
          <cell r="AQ6">
            <v>40</v>
          </cell>
          <cell r="AR6">
            <v>41</v>
          </cell>
          <cell r="AS6">
            <v>42</v>
          </cell>
          <cell r="AT6">
            <v>43</v>
          </cell>
          <cell r="AU6">
            <v>44</v>
          </cell>
          <cell r="AV6">
            <v>45</v>
          </cell>
          <cell r="AW6">
            <v>46</v>
          </cell>
          <cell r="AX6">
            <v>47</v>
          </cell>
          <cell r="AY6">
            <v>48</v>
          </cell>
          <cell r="AZ6">
            <v>49</v>
          </cell>
          <cell r="BA6">
            <v>50</v>
          </cell>
          <cell r="BB6">
            <v>51</v>
          </cell>
          <cell r="BC6">
            <v>52</v>
          </cell>
          <cell r="BD6">
            <v>53</v>
          </cell>
          <cell r="BE6">
            <v>54</v>
          </cell>
          <cell r="BF6">
            <v>55</v>
          </cell>
          <cell r="BG6">
            <v>56</v>
          </cell>
          <cell r="BH6">
            <v>57</v>
          </cell>
          <cell r="BI6">
            <v>58</v>
          </cell>
          <cell r="BJ6">
            <v>59</v>
          </cell>
          <cell r="BK6">
            <v>60</v>
          </cell>
          <cell r="BL6">
            <v>61</v>
          </cell>
          <cell r="BM6">
            <v>62</v>
          </cell>
          <cell r="BN6">
            <v>63</v>
          </cell>
          <cell r="BO6">
            <v>64</v>
          </cell>
          <cell r="BP6">
            <v>65</v>
          </cell>
          <cell r="BQ6">
            <v>66</v>
          </cell>
        </row>
        <row r="7">
          <cell r="D7">
            <v>820464</v>
          </cell>
          <cell r="E7">
            <v>745452</v>
          </cell>
          <cell r="F7">
            <v>75012</v>
          </cell>
          <cell r="G7">
            <v>817306</v>
          </cell>
          <cell r="H7">
            <v>742678</v>
          </cell>
          <cell r="I7">
            <v>74628</v>
          </cell>
          <cell r="J7">
            <v>691658</v>
          </cell>
          <cell r="K7">
            <v>632297</v>
          </cell>
          <cell r="L7">
            <v>59361</v>
          </cell>
          <cell r="M7">
            <v>688605</v>
          </cell>
          <cell r="N7">
            <v>629600</v>
          </cell>
          <cell r="O7">
            <v>59005</v>
          </cell>
          <cell r="P7">
            <v>128806</v>
          </cell>
          <cell r="Q7">
            <v>113155</v>
          </cell>
          <cell r="R7">
            <v>15651</v>
          </cell>
          <cell r="S7">
            <v>128701</v>
          </cell>
          <cell r="T7">
            <v>113078</v>
          </cell>
          <cell r="U7">
            <v>15623</v>
          </cell>
          <cell r="V7">
            <v>19489</v>
          </cell>
          <cell r="W7">
            <v>17328</v>
          </cell>
          <cell r="X7">
            <v>2161</v>
          </cell>
          <cell r="Y7">
            <v>10104</v>
          </cell>
          <cell r="Z7">
            <v>19552</v>
          </cell>
          <cell r="AA7">
            <v>17343</v>
          </cell>
          <cell r="AB7">
            <v>2209</v>
          </cell>
          <cell r="AC7">
            <v>10127</v>
          </cell>
          <cell r="AD7">
            <v>6879</v>
          </cell>
          <cell r="AE7">
            <v>6019</v>
          </cell>
          <cell r="AF7">
            <v>860</v>
          </cell>
          <cell r="AG7">
            <v>36099</v>
          </cell>
          <cell r="AH7">
            <v>31458</v>
          </cell>
          <cell r="AI7">
            <v>4641</v>
          </cell>
          <cell r="AJ7">
            <v>115860</v>
          </cell>
          <cell r="AK7">
            <v>101669</v>
          </cell>
          <cell r="AL7">
            <v>14191</v>
          </cell>
          <cell r="AM7">
            <v>115623</v>
          </cell>
          <cell r="AN7">
            <v>101501</v>
          </cell>
          <cell r="AO7">
            <v>14122</v>
          </cell>
          <cell r="AP7">
            <v>244003</v>
          </cell>
          <cell r="AQ7">
            <v>243392</v>
          </cell>
          <cell r="AR7">
            <v>355454</v>
          </cell>
          <cell r="AS7">
            <v>434988</v>
          </cell>
          <cell r="AT7">
            <v>382318</v>
          </cell>
          <cell r="AU7">
            <v>19571</v>
          </cell>
          <cell r="AV7">
            <v>635608</v>
          </cell>
          <cell r="AW7">
            <v>52396</v>
          </cell>
          <cell r="AX7">
            <v>9425</v>
          </cell>
          <cell r="AY7">
            <v>7032</v>
          </cell>
          <cell r="AZ7">
            <v>126480</v>
          </cell>
          <cell r="BA7">
            <v>239656</v>
          </cell>
          <cell r="BB7">
            <v>20385</v>
          </cell>
          <cell r="BC7">
            <v>73049</v>
          </cell>
          <cell r="BD7">
            <v>64277</v>
          </cell>
          <cell r="BE7">
            <v>8772</v>
          </cell>
          <cell r="BF7">
            <v>132270</v>
          </cell>
          <cell r="BG7">
            <v>119256</v>
          </cell>
          <cell r="BH7">
            <v>13014</v>
          </cell>
          <cell r="BI7">
            <v>193431</v>
          </cell>
          <cell r="BJ7">
            <v>177028</v>
          </cell>
          <cell r="BK7">
            <v>16403</v>
          </cell>
          <cell r="BL7">
            <v>79843</v>
          </cell>
          <cell r="BM7">
            <v>74330</v>
          </cell>
          <cell r="BN7">
            <v>5513</v>
          </cell>
          <cell r="BO7">
            <v>190587</v>
          </cell>
          <cell r="BP7">
            <v>176420</v>
          </cell>
          <cell r="BQ7">
            <v>14167</v>
          </cell>
        </row>
        <row r="8">
          <cell r="D8">
            <v>151249</v>
          </cell>
          <cell r="E8">
            <v>146302</v>
          </cell>
          <cell r="F8">
            <v>4947</v>
          </cell>
          <cell r="G8">
            <v>150994</v>
          </cell>
          <cell r="H8">
            <v>146052</v>
          </cell>
          <cell r="I8">
            <v>4942</v>
          </cell>
          <cell r="J8">
            <v>126057</v>
          </cell>
          <cell r="K8">
            <v>122141</v>
          </cell>
          <cell r="L8">
            <v>3916</v>
          </cell>
          <cell r="M8">
            <v>125847</v>
          </cell>
          <cell r="N8">
            <v>121927</v>
          </cell>
          <cell r="O8">
            <v>3919</v>
          </cell>
          <cell r="P8">
            <v>25192</v>
          </cell>
          <cell r="Q8">
            <v>24161</v>
          </cell>
          <cell r="R8">
            <v>1031</v>
          </cell>
          <cell r="S8">
            <v>25147</v>
          </cell>
          <cell r="T8">
            <v>24125</v>
          </cell>
          <cell r="U8">
            <v>1023</v>
          </cell>
          <cell r="V8">
            <v>3870</v>
          </cell>
          <cell r="W8">
            <v>3714</v>
          </cell>
          <cell r="X8">
            <v>156</v>
          </cell>
          <cell r="Y8">
            <v>1925</v>
          </cell>
          <cell r="Z8">
            <v>3881</v>
          </cell>
          <cell r="AA8">
            <v>3721</v>
          </cell>
          <cell r="AB8">
            <v>160</v>
          </cell>
          <cell r="AC8">
            <v>1926</v>
          </cell>
          <cell r="AD8">
            <v>1429</v>
          </cell>
          <cell r="AE8">
            <v>1360</v>
          </cell>
          <cell r="AF8">
            <v>69</v>
          </cell>
          <cell r="AG8">
            <v>7270</v>
          </cell>
          <cell r="AH8">
            <v>6948</v>
          </cell>
          <cell r="AI8">
            <v>322</v>
          </cell>
          <cell r="AJ8">
            <v>22638</v>
          </cell>
          <cell r="AK8">
            <v>21719</v>
          </cell>
          <cell r="AL8">
            <v>919</v>
          </cell>
          <cell r="AM8">
            <v>22560</v>
          </cell>
          <cell r="AN8">
            <v>21652</v>
          </cell>
          <cell r="AO8">
            <v>908</v>
          </cell>
          <cell r="AP8">
            <v>42623</v>
          </cell>
          <cell r="AQ8">
            <v>47038</v>
          </cell>
          <cell r="AR8">
            <v>69834</v>
          </cell>
          <cell r="AS8">
            <v>81629</v>
          </cell>
          <cell r="AT8">
            <v>69365</v>
          </cell>
          <cell r="AU8">
            <v>3955</v>
          </cell>
          <cell r="AV8">
            <v>90299</v>
          </cell>
          <cell r="AW8">
            <v>10254</v>
          </cell>
          <cell r="AX8">
            <v>1955</v>
          </cell>
          <cell r="AY8">
            <v>1392</v>
          </cell>
          <cell r="AZ8">
            <v>21401</v>
          </cell>
          <cell r="BA8">
            <v>46628</v>
          </cell>
          <cell r="BB8">
            <v>1317</v>
          </cell>
          <cell r="BC8">
            <v>13997</v>
          </cell>
          <cell r="BD8">
            <v>13457</v>
          </cell>
          <cell r="BE8">
            <v>540</v>
          </cell>
          <cell r="BF8">
            <v>25244</v>
          </cell>
          <cell r="BG8">
            <v>24457</v>
          </cell>
          <cell r="BH8">
            <v>787</v>
          </cell>
          <cell r="BI8">
            <v>33730</v>
          </cell>
          <cell r="BJ8">
            <v>32634</v>
          </cell>
          <cell r="BK8">
            <v>1096</v>
          </cell>
          <cell r="BL8">
            <v>17033</v>
          </cell>
          <cell r="BM8">
            <v>16532</v>
          </cell>
          <cell r="BN8">
            <v>501</v>
          </cell>
          <cell r="BO8">
            <v>28554</v>
          </cell>
          <cell r="BP8">
            <v>27672</v>
          </cell>
          <cell r="BQ8">
            <v>882</v>
          </cell>
        </row>
        <row r="9">
          <cell r="D9">
            <v>971713</v>
          </cell>
          <cell r="E9">
            <v>891754</v>
          </cell>
          <cell r="F9">
            <v>79959</v>
          </cell>
          <cell r="G9">
            <v>968300</v>
          </cell>
          <cell r="H9">
            <v>888730</v>
          </cell>
          <cell r="I9">
            <v>79570</v>
          </cell>
          <cell r="J9">
            <v>817715</v>
          </cell>
          <cell r="K9">
            <v>754438</v>
          </cell>
          <cell r="L9">
            <v>63277</v>
          </cell>
          <cell r="M9">
            <v>814452</v>
          </cell>
          <cell r="N9">
            <v>751528</v>
          </cell>
          <cell r="O9">
            <v>62924</v>
          </cell>
          <cell r="P9">
            <v>153998</v>
          </cell>
          <cell r="Q9">
            <v>137316</v>
          </cell>
          <cell r="R9">
            <v>16682</v>
          </cell>
          <cell r="S9">
            <v>153848</v>
          </cell>
          <cell r="T9">
            <v>137202</v>
          </cell>
          <cell r="U9">
            <v>16646</v>
          </cell>
          <cell r="V9">
            <v>23359</v>
          </cell>
          <cell r="W9">
            <v>21042</v>
          </cell>
          <cell r="X9">
            <v>2317</v>
          </cell>
          <cell r="Y9">
            <v>12029</v>
          </cell>
          <cell r="Z9">
            <v>23433</v>
          </cell>
          <cell r="AA9">
            <v>21064</v>
          </cell>
          <cell r="AB9">
            <v>2369</v>
          </cell>
          <cell r="AC9">
            <v>12053</v>
          </cell>
          <cell r="AD9">
            <v>8308</v>
          </cell>
          <cell r="AE9">
            <v>7379</v>
          </cell>
          <cell r="AF9">
            <v>929</v>
          </cell>
          <cell r="AG9">
            <v>43369</v>
          </cell>
          <cell r="AH9">
            <v>38406</v>
          </cell>
          <cell r="AI9">
            <v>4963</v>
          </cell>
          <cell r="AJ9">
            <v>138498</v>
          </cell>
          <cell r="AK9">
            <v>123388</v>
          </cell>
          <cell r="AL9">
            <v>15110</v>
          </cell>
          <cell r="AM9">
            <v>138183</v>
          </cell>
          <cell r="AN9">
            <v>123153</v>
          </cell>
          <cell r="AO9">
            <v>15030</v>
          </cell>
          <cell r="AP9">
            <v>286626</v>
          </cell>
          <cell r="AQ9">
            <v>290430</v>
          </cell>
          <cell r="AR9">
            <v>425288</v>
          </cell>
          <cell r="AS9">
            <v>516617</v>
          </cell>
          <cell r="AT9">
            <v>451683</v>
          </cell>
          <cell r="AU9">
            <v>23526</v>
          </cell>
          <cell r="AV9">
            <v>725907</v>
          </cell>
          <cell r="AW9">
            <v>62650</v>
          </cell>
          <cell r="AX9">
            <v>11380</v>
          </cell>
          <cell r="AY9">
            <v>8424</v>
          </cell>
          <cell r="AZ9">
            <v>147881</v>
          </cell>
          <cell r="BA9">
            <v>286284</v>
          </cell>
          <cell r="BB9">
            <v>21702</v>
          </cell>
          <cell r="BC9">
            <v>87046</v>
          </cell>
          <cell r="BD9">
            <v>77734</v>
          </cell>
          <cell r="BE9">
            <v>9312</v>
          </cell>
          <cell r="BF9">
            <v>157514</v>
          </cell>
          <cell r="BG9">
            <v>143713</v>
          </cell>
          <cell r="BH9">
            <v>13801</v>
          </cell>
          <cell r="BI9">
            <v>227161</v>
          </cell>
          <cell r="BJ9">
            <v>209662</v>
          </cell>
          <cell r="BK9">
            <v>17499</v>
          </cell>
          <cell r="BL9">
            <v>96876</v>
          </cell>
          <cell r="BM9">
            <v>90862</v>
          </cell>
          <cell r="BN9">
            <v>6014</v>
          </cell>
          <cell r="BO9">
            <v>219141</v>
          </cell>
          <cell r="BP9">
            <v>204092</v>
          </cell>
          <cell r="BQ9">
            <v>15049</v>
          </cell>
        </row>
        <row r="10">
          <cell r="D10">
            <v>83422</v>
          </cell>
          <cell r="E10">
            <v>8829</v>
          </cell>
          <cell r="F10">
            <v>74593</v>
          </cell>
          <cell r="G10">
            <v>83421</v>
          </cell>
          <cell r="H10">
            <v>8835</v>
          </cell>
          <cell r="I10">
            <v>74586</v>
          </cell>
          <cell r="J10">
            <v>66689</v>
          </cell>
          <cell r="K10">
            <v>7272</v>
          </cell>
          <cell r="L10">
            <v>59417</v>
          </cell>
          <cell r="M10">
            <v>66632</v>
          </cell>
          <cell r="N10">
            <v>7282</v>
          </cell>
          <cell r="O10">
            <v>59350</v>
          </cell>
          <cell r="P10">
            <v>16733</v>
          </cell>
          <cell r="Q10">
            <v>1557</v>
          </cell>
          <cell r="R10">
            <v>15176</v>
          </cell>
          <cell r="S10">
            <v>16789</v>
          </cell>
          <cell r="T10">
            <v>1553</v>
          </cell>
          <cell r="U10">
            <v>15236</v>
          </cell>
          <cell r="V10">
            <v>2779</v>
          </cell>
          <cell r="W10">
            <v>231</v>
          </cell>
          <cell r="X10">
            <v>2548</v>
          </cell>
          <cell r="Y10">
            <v>1397</v>
          </cell>
          <cell r="Z10">
            <v>2822</v>
          </cell>
          <cell r="AA10">
            <v>235</v>
          </cell>
          <cell r="AB10">
            <v>2587</v>
          </cell>
          <cell r="AC10">
            <v>1423</v>
          </cell>
          <cell r="AD10">
            <v>920</v>
          </cell>
          <cell r="AE10">
            <v>95</v>
          </cell>
          <cell r="AF10">
            <v>825</v>
          </cell>
          <cell r="AG10">
            <v>4670</v>
          </cell>
          <cell r="AH10">
            <v>458</v>
          </cell>
          <cell r="AI10">
            <v>4212</v>
          </cell>
          <cell r="AJ10">
            <v>14886</v>
          </cell>
          <cell r="AK10">
            <v>1404</v>
          </cell>
          <cell r="AL10">
            <v>13482</v>
          </cell>
          <cell r="AM10">
            <v>14897</v>
          </cell>
          <cell r="AN10">
            <v>1398</v>
          </cell>
          <cell r="AO10">
            <v>13499</v>
          </cell>
          <cell r="AP10">
            <v>21155</v>
          </cell>
          <cell r="AQ10">
            <v>23111</v>
          </cell>
          <cell r="AR10">
            <v>36549</v>
          </cell>
          <cell r="AS10">
            <v>42654</v>
          </cell>
          <cell r="AT10">
            <v>40767</v>
          </cell>
          <cell r="AU10">
            <v>2905</v>
          </cell>
          <cell r="AV10">
            <v>54648</v>
          </cell>
          <cell r="AW10">
            <v>6883</v>
          </cell>
          <cell r="AX10">
            <v>1399</v>
          </cell>
          <cell r="AY10">
            <v>1039</v>
          </cell>
          <cell r="AZ10">
            <v>10337</v>
          </cell>
          <cell r="BA10">
            <v>22996</v>
          </cell>
          <cell r="BB10">
            <v>18947</v>
          </cell>
          <cell r="BC10">
            <v>9297</v>
          </cell>
          <cell r="BD10">
            <v>860</v>
          </cell>
          <cell r="BE10">
            <v>8437</v>
          </cell>
          <cell r="BF10">
            <v>14461</v>
          </cell>
          <cell r="BG10">
            <v>1434</v>
          </cell>
          <cell r="BH10">
            <v>13027</v>
          </cell>
          <cell r="BI10">
            <v>16967</v>
          </cell>
          <cell r="BJ10">
            <v>1753</v>
          </cell>
          <cell r="BK10">
            <v>15214</v>
          </cell>
          <cell r="BL10">
            <v>8014</v>
          </cell>
          <cell r="BM10">
            <v>1260</v>
          </cell>
          <cell r="BN10">
            <v>6754</v>
          </cell>
          <cell r="BO10">
            <v>13687</v>
          </cell>
          <cell r="BP10">
            <v>1307</v>
          </cell>
          <cell r="BQ10">
            <v>12380</v>
          </cell>
        </row>
        <row r="11">
          <cell r="D11">
            <v>28254</v>
          </cell>
          <cell r="E11">
            <v>12408</v>
          </cell>
          <cell r="F11">
            <v>15846</v>
          </cell>
          <cell r="G11">
            <v>28378</v>
          </cell>
          <cell r="H11">
            <v>12431</v>
          </cell>
          <cell r="I11">
            <v>15947</v>
          </cell>
          <cell r="J11">
            <v>23139</v>
          </cell>
          <cell r="K11">
            <v>10283</v>
          </cell>
          <cell r="L11">
            <v>12856</v>
          </cell>
          <cell r="M11">
            <v>23168</v>
          </cell>
          <cell r="N11">
            <v>10272</v>
          </cell>
          <cell r="O11">
            <v>12895</v>
          </cell>
          <cell r="P11">
            <v>5115</v>
          </cell>
          <cell r="Q11">
            <v>2125</v>
          </cell>
          <cell r="R11">
            <v>2990</v>
          </cell>
          <cell r="S11">
            <v>5210</v>
          </cell>
          <cell r="T11">
            <v>2159</v>
          </cell>
          <cell r="U11">
            <v>3052</v>
          </cell>
          <cell r="V11">
            <v>1014</v>
          </cell>
          <cell r="W11">
            <v>397</v>
          </cell>
          <cell r="X11">
            <v>617</v>
          </cell>
          <cell r="Y11">
            <v>536</v>
          </cell>
          <cell r="Z11">
            <v>1041</v>
          </cell>
          <cell r="AA11">
            <v>404</v>
          </cell>
          <cell r="AB11">
            <v>637</v>
          </cell>
          <cell r="AC11">
            <v>538</v>
          </cell>
          <cell r="AD11">
            <v>224</v>
          </cell>
          <cell r="AE11">
            <v>84</v>
          </cell>
          <cell r="AF11">
            <v>140</v>
          </cell>
          <cell r="AG11">
            <v>1250</v>
          </cell>
          <cell r="AH11">
            <v>486</v>
          </cell>
          <cell r="AI11">
            <v>764</v>
          </cell>
          <cell r="AJ11">
            <v>4451</v>
          </cell>
          <cell r="AK11">
            <v>1865</v>
          </cell>
          <cell r="AL11">
            <v>2586</v>
          </cell>
          <cell r="AM11">
            <v>4506</v>
          </cell>
          <cell r="AN11">
            <v>1888</v>
          </cell>
          <cell r="AO11">
            <v>2618</v>
          </cell>
          <cell r="AP11">
            <v>7361</v>
          </cell>
          <cell r="AQ11">
            <v>8094</v>
          </cell>
          <cell r="AR11">
            <v>12581</v>
          </cell>
          <cell r="AS11">
            <v>14657</v>
          </cell>
          <cell r="AT11">
            <v>13721</v>
          </cell>
          <cell r="AU11">
            <v>1066</v>
          </cell>
          <cell r="AV11">
            <v>16210</v>
          </cell>
          <cell r="AW11">
            <v>2017</v>
          </cell>
          <cell r="AX11">
            <v>503</v>
          </cell>
          <cell r="AY11">
            <v>409</v>
          </cell>
          <cell r="AZ11">
            <v>3649</v>
          </cell>
          <cell r="BA11">
            <v>8078</v>
          </cell>
          <cell r="BB11">
            <v>4364</v>
          </cell>
          <cell r="BC11">
            <v>2918</v>
          </cell>
          <cell r="BD11">
            <v>1268</v>
          </cell>
          <cell r="BE11">
            <v>1650</v>
          </cell>
          <cell r="BF11">
            <v>5320</v>
          </cell>
          <cell r="BG11">
            <v>2064</v>
          </cell>
          <cell r="BH11">
            <v>3256</v>
          </cell>
          <cell r="BI11">
            <v>5684</v>
          </cell>
          <cell r="BJ11">
            <v>2442</v>
          </cell>
          <cell r="BK11">
            <v>3242</v>
          </cell>
          <cell r="BL11">
            <v>2617</v>
          </cell>
          <cell r="BM11">
            <v>1353</v>
          </cell>
          <cell r="BN11">
            <v>1264</v>
          </cell>
          <cell r="BO11">
            <v>4513</v>
          </cell>
          <cell r="BP11">
            <v>1866</v>
          </cell>
          <cell r="BQ11">
            <v>2647</v>
          </cell>
        </row>
        <row r="12">
          <cell r="D12">
            <v>72448</v>
          </cell>
          <cell r="E12">
            <v>15240</v>
          </cell>
          <cell r="F12">
            <v>57208</v>
          </cell>
          <cell r="G12">
            <v>72670</v>
          </cell>
          <cell r="H12">
            <v>15291</v>
          </cell>
          <cell r="I12">
            <v>57379</v>
          </cell>
          <cell r="J12">
            <v>59157</v>
          </cell>
          <cell r="K12">
            <v>12752</v>
          </cell>
          <cell r="L12">
            <v>46405</v>
          </cell>
          <cell r="M12">
            <v>59274</v>
          </cell>
          <cell r="N12">
            <v>12774</v>
          </cell>
          <cell r="O12">
            <v>46499</v>
          </cell>
          <cell r="P12">
            <v>13291</v>
          </cell>
          <cell r="Q12">
            <v>2488</v>
          </cell>
          <cell r="R12">
            <v>10803</v>
          </cell>
          <cell r="S12">
            <v>13396</v>
          </cell>
          <cell r="T12">
            <v>2517</v>
          </cell>
          <cell r="U12">
            <v>10880</v>
          </cell>
          <cell r="V12">
            <v>2438</v>
          </cell>
          <cell r="W12">
            <v>434</v>
          </cell>
          <cell r="X12">
            <v>2004</v>
          </cell>
          <cell r="Y12">
            <v>1281</v>
          </cell>
          <cell r="Z12">
            <v>2492</v>
          </cell>
          <cell r="AA12">
            <v>442</v>
          </cell>
          <cell r="AB12">
            <v>2050</v>
          </cell>
          <cell r="AC12">
            <v>1308</v>
          </cell>
          <cell r="AD12">
            <v>688</v>
          </cell>
          <cell r="AE12">
            <v>115</v>
          </cell>
          <cell r="AF12">
            <v>573</v>
          </cell>
          <cell r="AG12">
            <v>3456</v>
          </cell>
          <cell r="AH12">
            <v>655</v>
          </cell>
          <cell r="AI12">
            <v>2801</v>
          </cell>
          <cell r="AJ12">
            <v>11636</v>
          </cell>
          <cell r="AK12">
            <v>2209</v>
          </cell>
          <cell r="AL12">
            <v>9427</v>
          </cell>
          <cell r="AM12">
            <v>11700</v>
          </cell>
          <cell r="AN12">
            <v>2223</v>
          </cell>
          <cell r="AO12">
            <v>9477</v>
          </cell>
          <cell r="AP12">
            <v>17392</v>
          </cell>
          <cell r="AQ12">
            <v>22561</v>
          </cell>
          <cell r="AR12">
            <v>35693</v>
          </cell>
          <cell r="AS12">
            <v>37862</v>
          </cell>
          <cell r="AT12">
            <v>34808</v>
          </cell>
          <cell r="AU12">
            <v>2455</v>
          </cell>
          <cell r="AV12">
            <v>42323</v>
          </cell>
          <cell r="AW12">
            <v>5304</v>
          </cell>
          <cell r="AX12">
            <v>1184</v>
          </cell>
          <cell r="AY12">
            <v>909</v>
          </cell>
          <cell r="AZ12">
            <v>7874</v>
          </cell>
          <cell r="BA12">
            <v>22591</v>
          </cell>
          <cell r="BB12">
            <v>13748</v>
          </cell>
          <cell r="BC12">
            <v>7448</v>
          </cell>
          <cell r="BD12">
            <v>1419</v>
          </cell>
          <cell r="BE12">
            <v>6029</v>
          </cell>
          <cell r="BF12">
            <v>11458</v>
          </cell>
          <cell r="BG12">
            <v>2446</v>
          </cell>
          <cell r="BH12">
            <v>9012</v>
          </cell>
          <cell r="BI12">
            <v>14702</v>
          </cell>
          <cell r="BJ12">
            <v>3092</v>
          </cell>
          <cell r="BK12">
            <v>11610</v>
          </cell>
          <cell r="BL12">
            <v>11676</v>
          </cell>
          <cell r="BM12">
            <v>2149</v>
          </cell>
          <cell r="BN12">
            <v>9527</v>
          </cell>
          <cell r="BO12">
            <v>10271</v>
          </cell>
          <cell r="BP12">
            <v>2360</v>
          </cell>
          <cell r="BQ12">
            <v>7911</v>
          </cell>
        </row>
        <row r="13">
          <cell r="D13">
            <v>124472</v>
          </cell>
          <cell r="E13">
            <v>39513</v>
          </cell>
          <cell r="F13">
            <v>84959</v>
          </cell>
          <cell r="G13">
            <v>124559</v>
          </cell>
          <cell r="H13">
            <v>39558</v>
          </cell>
          <cell r="I13">
            <v>85001</v>
          </cell>
          <cell r="J13">
            <v>99663</v>
          </cell>
          <cell r="K13">
            <v>33164</v>
          </cell>
          <cell r="L13">
            <v>66499</v>
          </cell>
          <cell r="M13">
            <v>99561</v>
          </cell>
          <cell r="N13">
            <v>33150</v>
          </cell>
          <cell r="O13">
            <v>66411</v>
          </cell>
          <cell r="P13">
            <v>24809</v>
          </cell>
          <cell r="Q13">
            <v>6349</v>
          </cell>
          <cell r="R13">
            <v>18460</v>
          </cell>
          <cell r="S13">
            <v>24998</v>
          </cell>
          <cell r="T13">
            <v>6408</v>
          </cell>
          <cell r="U13">
            <v>18590</v>
          </cell>
          <cell r="V13">
            <v>4376</v>
          </cell>
          <cell r="W13">
            <v>1097</v>
          </cell>
          <cell r="X13">
            <v>3279</v>
          </cell>
          <cell r="Y13">
            <v>2185</v>
          </cell>
          <cell r="Z13">
            <v>4474</v>
          </cell>
          <cell r="AA13">
            <v>1107</v>
          </cell>
          <cell r="AB13">
            <v>3367</v>
          </cell>
          <cell r="AC13">
            <v>2242</v>
          </cell>
          <cell r="AD13">
            <v>1262</v>
          </cell>
          <cell r="AE13">
            <v>280</v>
          </cell>
          <cell r="AF13">
            <v>982</v>
          </cell>
          <cell r="AG13">
            <v>6782</v>
          </cell>
          <cell r="AH13">
            <v>1721</v>
          </cell>
          <cell r="AI13">
            <v>5061</v>
          </cell>
          <cell r="AJ13">
            <v>21870</v>
          </cell>
          <cell r="AK13">
            <v>5628</v>
          </cell>
          <cell r="AL13">
            <v>16242</v>
          </cell>
          <cell r="AM13">
            <v>21977</v>
          </cell>
          <cell r="AN13">
            <v>5678</v>
          </cell>
          <cell r="AO13">
            <v>16299</v>
          </cell>
          <cell r="AP13">
            <v>33649</v>
          </cell>
          <cell r="AQ13">
            <v>33617</v>
          </cell>
          <cell r="AR13">
            <v>52196</v>
          </cell>
          <cell r="AS13">
            <v>64436</v>
          </cell>
          <cell r="AT13">
            <v>60123</v>
          </cell>
          <cell r="AU13">
            <v>4568</v>
          </cell>
          <cell r="AV13">
            <v>71739</v>
          </cell>
          <cell r="AW13">
            <v>9977</v>
          </cell>
          <cell r="AX13">
            <v>2232</v>
          </cell>
          <cell r="AY13">
            <v>1617</v>
          </cell>
          <cell r="AZ13">
            <v>17201</v>
          </cell>
          <cell r="BA13">
            <v>33409</v>
          </cell>
          <cell r="BB13">
            <v>22230</v>
          </cell>
          <cell r="BC13">
            <v>13742</v>
          </cell>
          <cell r="BD13">
            <v>3580</v>
          </cell>
          <cell r="BE13">
            <v>10162</v>
          </cell>
          <cell r="BF13">
            <v>22809</v>
          </cell>
          <cell r="BG13">
            <v>7233</v>
          </cell>
          <cell r="BH13">
            <v>15576</v>
          </cell>
          <cell r="BI13">
            <v>25201</v>
          </cell>
          <cell r="BJ13">
            <v>8255</v>
          </cell>
          <cell r="BK13">
            <v>16946</v>
          </cell>
          <cell r="BL13">
            <v>12220</v>
          </cell>
          <cell r="BM13">
            <v>4076</v>
          </cell>
          <cell r="BN13">
            <v>8144</v>
          </cell>
          <cell r="BO13">
            <v>21521</v>
          </cell>
          <cell r="BP13">
            <v>7623</v>
          </cell>
          <cell r="BQ13">
            <v>13898</v>
          </cell>
        </row>
        <row r="14">
          <cell r="D14">
            <v>61752</v>
          </cell>
          <cell r="E14">
            <v>5764</v>
          </cell>
          <cell r="F14">
            <v>55988</v>
          </cell>
          <cell r="G14">
            <v>61853</v>
          </cell>
          <cell r="H14">
            <v>5769</v>
          </cell>
          <cell r="I14">
            <v>56084</v>
          </cell>
          <cell r="J14">
            <v>47874</v>
          </cell>
          <cell r="K14">
            <v>4904</v>
          </cell>
          <cell r="L14">
            <v>42970</v>
          </cell>
          <cell r="M14">
            <v>47882</v>
          </cell>
          <cell r="N14">
            <v>4898</v>
          </cell>
          <cell r="O14">
            <v>42984</v>
          </cell>
          <cell r="P14">
            <v>13878</v>
          </cell>
          <cell r="Q14">
            <v>860</v>
          </cell>
          <cell r="R14">
            <v>13018</v>
          </cell>
          <cell r="S14">
            <v>13971</v>
          </cell>
          <cell r="T14">
            <v>871</v>
          </cell>
          <cell r="U14">
            <v>13100</v>
          </cell>
          <cell r="V14">
            <v>2555</v>
          </cell>
          <cell r="W14">
            <v>173</v>
          </cell>
          <cell r="X14">
            <v>2382</v>
          </cell>
          <cell r="Y14">
            <v>1335</v>
          </cell>
          <cell r="Z14">
            <v>2606</v>
          </cell>
          <cell r="AA14">
            <v>177</v>
          </cell>
          <cell r="AB14">
            <v>2429</v>
          </cell>
          <cell r="AC14">
            <v>1356</v>
          </cell>
          <cell r="AD14">
            <v>726</v>
          </cell>
          <cell r="AE14">
            <v>39</v>
          </cell>
          <cell r="AF14">
            <v>687</v>
          </cell>
          <cell r="AG14">
            <v>3758</v>
          </cell>
          <cell r="AH14">
            <v>219</v>
          </cell>
          <cell r="AI14">
            <v>3539</v>
          </cell>
          <cell r="AJ14">
            <v>12127</v>
          </cell>
          <cell r="AK14">
            <v>740</v>
          </cell>
          <cell r="AL14">
            <v>11387</v>
          </cell>
          <cell r="AM14">
            <v>12195</v>
          </cell>
          <cell r="AN14">
            <v>748</v>
          </cell>
          <cell r="AO14">
            <v>11447</v>
          </cell>
          <cell r="AP14">
            <v>15973</v>
          </cell>
          <cell r="AQ14">
            <v>15182</v>
          </cell>
          <cell r="AR14">
            <v>24498</v>
          </cell>
          <cell r="AS14">
            <v>30993</v>
          </cell>
          <cell r="AT14">
            <v>30860</v>
          </cell>
          <cell r="AU14">
            <v>2517</v>
          </cell>
          <cell r="AV14">
            <v>31452</v>
          </cell>
          <cell r="AW14">
            <v>5529</v>
          </cell>
          <cell r="AX14">
            <v>1250</v>
          </cell>
          <cell r="AY14">
            <v>884</v>
          </cell>
          <cell r="AZ14">
            <v>8191</v>
          </cell>
          <cell r="BA14">
            <v>15139</v>
          </cell>
          <cell r="BB14">
            <v>14423</v>
          </cell>
          <cell r="BC14">
            <v>7607</v>
          </cell>
          <cell r="BD14">
            <v>475</v>
          </cell>
          <cell r="BE14">
            <v>7132</v>
          </cell>
          <cell r="BF14">
            <v>12135</v>
          </cell>
          <cell r="BG14">
            <v>1043</v>
          </cell>
          <cell r="BH14">
            <v>11092</v>
          </cell>
          <cell r="BI14">
            <v>11518</v>
          </cell>
          <cell r="BJ14">
            <v>1191</v>
          </cell>
          <cell r="BK14">
            <v>10327</v>
          </cell>
          <cell r="BL14">
            <v>5500</v>
          </cell>
          <cell r="BM14">
            <v>402</v>
          </cell>
          <cell r="BN14">
            <v>5098</v>
          </cell>
          <cell r="BO14">
            <v>9457</v>
          </cell>
          <cell r="BP14">
            <v>996</v>
          </cell>
          <cell r="BQ14">
            <v>8461</v>
          </cell>
        </row>
        <row r="15">
          <cell r="D15">
            <v>77425</v>
          </cell>
          <cell r="E15">
            <v>16249</v>
          </cell>
          <cell r="F15">
            <v>61176</v>
          </cell>
          <cell r="G15">
            <v>77597</v>
          </cell>
          <cell r="H15">
            <v>16299</v>
          </cell>
          <cell r="I15">
            <v>61298</v>
          </cell>
          <cell r="J15">
            <v>61775</v>
          </cell>
          <cell r="K15">
            <v>13603</v>
          </cell>
          <cell r="L15">
            <v>48172</v>
          </cell>
          <cell r="M15">
            <v>61910</v>
          </cell>
          <cell r="N15">
            <v>13652</v>
          </cell>
          <cell r="O15">
            <v>48257</v>
          </cell>
          <cell r="P15">
            <v>15650</v>
          </cell>
          <cell r="Q15">
            <v>2646</v>
          </cell>
          <cell r="R15">
            <v>13004</v>
          </cell>
          <cell r="S15">
            <v>15687</v>
          </cell>
          <cell r="T15">
            <v>2647</v>
          </cell>
          <cell r="U15">
            <v>13041</v>
          </cell>
          <cell r="V15">
            <v>2640</v>
          </cell>
          <cell r="W15">
            <v>470</v>
          </cell>
          <cell r="X15">
            <v>2170</v>
          </cell>
          <cell r="Y15">
            <v>1328</v>
          </cell>
          <cell r="Z15">
            <v>2657</v>
          </cell>
          <cell r="AA15">
            <v>459</v>
          </cell>
          <cell r="AB15">
            <v>2198</v>
          </cell>
          <cell r="AC15">
            <v>1339</v>
          </cell>
          <cell r="AD15">
            <v>847</v>
          </cell>
          <cell r="AE15">
            <v>139</v>
          </cell>
          <cell r="AF15">
            <v>708</v>
          </cell>
          <cell r="AG15">
            <v>4469</v>
          </cell>
          <cell r="AH15">
            <v>793</v>
          </cell>
          <cell r="AI15">
            <v>3676</v>
          </cell>
          <cell r="AJ15">
            <v>13886</v>
          </cell>
          <cell r="AK15">
            <v>2336</v>
          </cell>
          <cell r="AL15">
            <v>11550</v>
          </cell>
          <cell r="AM15">
            <v>13900</v>
          </cell>
          <cell r="AN15">
            <v>2348</v>
          </cell>
          <cell r="AO15">
            <v>11552</v>
          </cell>
          <cell r="AP15">
            <v>19706</v>
          </cell>
          <cell r="AQ15">
            <v>21077</v>
          </cell>
          <cell r="AR15">
            <v>33852</v>
          </cell>
          <cell r="AS15">
            <v>39463</v>
          </cell>
          <cell r="AT15">
            <v>38134</v>
          </cell>
          <cell r="AU15">
            <v>2772</v>
          </cell>
          <cell r="AV15">
            <v>42654</v>
          </cell>
          <cell r="AW15">
            <v>6253</v>
          </cell>
          <cell r="AX15">
            <v>1318</v>
          </cell>
          <cell r="AY15">
            <v>1037</v>
          </cell>
          <cell r="AZ15">
            <v>9806</v>
          </cell>
          <cell r="BA15">
            <v>21048</v>
          </cell>
          <cell r="BB15">
            <v>15346</v>
          </cell>
          <cell r="BC15">
            <v>8561</v>
          </cell>
          <cell r="BD15">
            <v>1394</v>
          </cell>
          <cell r="BE15">
            <v>7167</v>
          </cell>
          <cell r="BF15">
            <v>14735</v>
          </cell>
          <cell r="BG15">
            <v>3439</v>
          </cell>
          <cell r="BH15">
            <v>11296</v>
          </cell>
          <cell r="BI15">
            <v>15172</v>
          </cell>
          <cell r="BJ15">
            <v>3157</v>
          </cell>
          <cell r="BK15">
            <v>12015</v>
          </cell>
          <cell r="BL15">
            <v>8723</v>
          </cell>
          <cell r="BM15">
            <v>1679</v>
          </cell>
          <cell r="BN15">
            <v>7044</v>
          </cell>
          <cell r="BO15">
            <v>11297</v>
          </cell>
          <cell r="BP15">
            <v>2483</v>
          </cell>
          <cell r="BQ15">
            <v>8814</v>
          </cell>
        </row>
        <row r="16">
          <cell r="D16">
            <v>90160</v>
          </cell>
          <cell r="E16">
            <v>24478</v>
          </cell>
          <cell r="F16">
            <v>65682</v>
          </cell>
          <cell r="G16">
            <v>90328</v>
          </cell>
          <cell r="H16">
            <v>24438</v>
          </cell>
          <cell r="I16">
            <v>65890</v>
          </cell>
          <cell r="J16">
            <v>71358</v>
          </cell>
          <cell r="K16">
            <v>19933</v>
          </cell>
          <cell r="L16">
            <v>51425</v>
          </cell>
          <cell r="M16">
            <v>71439</v>
          </cell>
          <cell r="N16">
            <v>19880</v>
          </cell>
          <cell r="O16">
            <v>51559</v>
          </cell>
          <cell r="P16">
            <v>18802</v>
          </cell>
          <cell r="Q16">
            <v>4545</v>
          </cell>
          <cell r="R16">
            <v>14257</v>
          </cell>
          <cell r="S16">
            <v>18889</v>
          </cell>
          <cell r="T16">
            <v>4558</v>
          </cell>
          <cell r="U16">
            <v>14331</v>
          </cell>
          <cell r="V16">
            <v>3334</v>
          </cell>
          <cell r="W16">
            <v>825</v>
          </cell>
          <cell r="X16">
            <v>2509</v>
          </cell>
          <cell r="Y16">
            <v>1751</v>
          </cell>
          <cell r="Z16">
            <v>3355</v>
          </cell>
          <cell r="AA16">
            <v>843</v>
          </cell>
          <cell r="AB16">
            <v>2512</v>
          </cell>
          <cell r="AC16">
            <v>1762</v>
          </cell>
          <cell r="AD16">
            <v>968</v>
          </cell>
          <cell r="AE16">
            <v>255</v>
          </cell>
          <cell r="AF16">
            <v>713</v>
          </cell>
          <cell r="AG16">
            <v>4856</v>
          </cell>
          <cell r="AH16">
            <v>1257</v>
          </cell>
          <cell r="AI16">
            <v>3599</v>
          </cell>
          <cell r="AJ16">
            <v>16564</v>
          </cell>
          <cell r="AK16">
            <v>3969</v>
          </cell>
          <cell r="AL16">
            <v>12595</v>
          </cell>
          <cell r="AM16">
            <v>16658</v>
          </cell>
          <cell r="AN16">
            <v>3993</v>
          </cell>
          <cell r="AO16">
            <v>12665</v>
          </cell>
          <cell r="AP16">
            <v>22598</v>
          </cell>
          <cell r="AQ16">
            <v>24601</v>
          </cell>
          <cell r="AR16">
            <v>39046</v>
          </cell>
          <cell r="AS16">
            <v>45817</v>
          </cell>
          <cell r="AT16">
            <v>44511</v>
          </cell>
          <cell r="AU16">
            <v>3295</v>
          </cell>
          <cell r="AV16">
            <v>45397</v>
          </cell>
          <cell r="AW16">
            <v>7474</v>
          </cell>
          <cell r="AX16">
            <v>1593</v>
          </cell>
          <cell r="AY16">
            <v>1192</v>
          </cell>
          <cell r="AZ16">
            <v>10984</v>
          </cell>
          <cell r="BA16">
            <v>24573</v>
          </cell>
          <cell r="BB16">
            <v>16342</v>
          </cell>
          <cell r="BC16">
            <v>10678</v>
          </cell>
          <cell r="BD16">
            <v>2458</v>
          </cell>
          <cell r="BE16">
            <v>8220</v>
          </cell>
          <cell r="BF16">
            <v>16578</v>
          </cell>
          <cell r="BG16">
            <v>4766</v>
          </cell>
          <cell r="BH16">
            <v>11812</v>
          </cell>
          <cell r="BI16">
            <v>17661</v>
          </cell>
          <cell r="BJ16">
            <v>4656</v>
          </cell>
          <cell r="BK16">
            <v>13005</v>
          </cell>
          <cell r="BL16">
            <v>9367</v>
          </cell>
          <cell r="BM16">
            <v>2505</v>
          </cell>
          <cell r="BN16">
            <v>6862</v>
          </cell>
          <cell r="BO16">
            <v>13423</v>
          </cell>
          <cell r="BP16">
            <v>3453</v>
          </cell>
          <cell r="BQ16">
            <v>9970</v>
          </cell>
        </row>
        <row r="17">
          <cell r="D17">
            <v>59550</v>
          </cell>
          <cell r="E17">
            <v>14279</v>
          </cell>
          <cell r="F17">
            <v>45271</v>
          </cell>
          <cell r="G17">
            <v>59809</v>
          </cell>
          <cell r="H17">
            <v>14299</v>
          </cell>
          <cell r="I17">
            <v>45510</v>
          </cell>
          <cell r="J17">
            <v>48456</v>
          </cell>
          <cell r="K17">
            <v>11911</v>
          </cell>
          <cell r="L17">
            <v>36545</v>
          </cell>
          <cell r="M17">
            <v>48550</v>
          </cell>
          <cell r="N17">
            <v>11906</v>
          </cell>
          <cell r="O17">
            <v>36644</v>
          </cell>
          <cell r="P17">
            <v>11094</v>
          </cell>
          <cell r="Q17">
            <v>2368</v>
          </cell>
          <cell r="R17">
            <v>8726</v>
          </cell>
          <cell r="S17">
            <v>11259</v>
          </cell>
          <cell r="T17">
            <v>2393</v>
          </cell>
          <cell r="U17">
            <v>8866</v>
          </cell>
          <cell r="V17">
            <v>2303</v>
          </cell>
          <cell r="W17">
            <v>454</v>
          </cell>
          <cell r="X17">
            <v>1849</v>
          </cell>
          <cell r="Y17">
            <v>1177</v>
          </cell>
          <cell r="Z17">
            <v>2395</v>
          </cell>
          <cell r="AA17">
            <v>468</v>
          </cell>
          <cell r="AB17">
            <v>1927</v>
          </cell>
          <cell r="AC17">
            <v>1220</v>
          </cell>
          <cell r="AD17">
            <v>586</v>
          </cell>
          <cell r="AE17">
            <v>121</v>
          </cell>
          <cell r="AF17">
            <v>465</v>
          </cell>
          <cell r="AG17">
            <v>2870</v>
          </cell>
          <cell r="AH17">
            <v>689</v>
          </cell>
          <cell r="AI17">
            <v>2181</v>
          </cell>
          <cell r="AJ17">
            <v>9514</v>
          </cell>
          <cell r="AK17">
            <v>2055</v>
          </cell>
          <cell r="AL17">
            <v>7459</v>
          </cell>
          <cell r="AM17">
            <v>9609</v>
          </cell>
          <cell r="AN17">
            <v>2068</v>
          </cell>
          <cell r="AO17">
            <v>7541</v>
          </cell>
          <cell r="AP17">
            <v>15661</v>
          </cell>
          <cell r="AQ17">
            <v>16049</v>
          </cell>
          <cell r="AR17">
            <v>26002</v>
          </cell>
          <cell r="AS17">
            <v>30395</v>
          </cell>
          <cell r="AT17">
            <v>29414</v>
          </cell>
          <cell r="AU17">
            <v>2410</v>
          </cell>
          <cell r="AV17">
            <v>29246</v>
          </cell>
          <cell r="AW17">
            <v>4276</v>
          </cell>
          <cell r="AX17">
            <v>1175</v>
          </cell>
          <cell r="AY17">
            <v>883</v>
          </cell>
          <cell r="AZ17">
            <v>8038</v>
          </cell>
          <cell r="BA17">
            <v>16023</v>
          </cell>
          <cell r="BB17">
            <v>11919</v>
          </cell>
          <cell r="BC17">
            <v>5994</v>
          </cell>
          <cell r="BD17">
            <v>1236</v>
          </cell>
          <cell r="BE17">
            <v>4758</v>
          </cell>
          <cell r="BF17">
            <v>12083</v>
          </cell>
          <cell r="BG17">
            <v>2922</v>
          </cell>
          <cell r="BH17">
            <v>9161</v>
          </cell>
          <cell r="BI17">
            <v>11062</v>
          </cell>
          <cell r="BJ17">
            <v>2581</v>
          </cell>
          <cell r="BK17">
            <v>8481</v>
          </cell>
          <cell r="BL17">
            <v>6417</v>
          </cell>
          <cell r="BM17">
            <v>1638</v>
          </cell>
          <cell r="BN17">
            <v>4779</v>
          </cell>
          <cell r="BO17">
            <v>8650</v>
          </cell>
          <cell r="BP17">
            <v>2058</v>
          </cell>
          <cell r="BQ17">
            <v>6592</v>
          </cell>
        </row>
        <row r="18">
          <cell r="D18">
            <v>73576</v>
          </cell>
          <cell r="E18">
            <v>8519</v>
          </cell>
          <cell r="F18">
            <v>65057</v>
          </cell>
          <cell r="G18">
            <v>73604</v>
          </cell>
          <cell r="H18">
            <v>8514</v>
          </cell>
          <cell r="I18">
            <v>65090</v>
          </cell>
          <cell r="J18">
            <v>57245</v>
          </cell>
          <cell r="K18">
            <v>7181</v>
          </cell>
          <cell r="L18">
            <v>50064</v>
          </cell>
          <cell r="M18">
            <v>57283</v>
          </cell>
          <cell r="N18">
            <v>7180</v>
          </cell>
          <cell r="O18">
            <v>50103</v>
          </cell>
          <cell r="P18">
            <v>16331</v>
          </cell>
          <cell r="Q18">
            <v>1338</v>
          </cell>
          <cell r="R18">
            <v>14993</v>
          </cell>
          <cell r="S18">
            <v>16321</v>
          </cell>
          <cell r="T18">
            <v>1334</v>
          </cell>
          <cell r="U18">
            <v>14987</v>
          </cell>
          <cell r="V18">
            <v>2458</v>
          </cell>
          <cell r="W18">
            <v>197</v>
          </cell>
          <cell r="X18">
            <v>2261</v>
          </cell>
          <cell r="Y18">
            <v>1268</v>
          </cell>
          <cell r="Z18">
            <v>2504</v>
          </cell>
          <cell r="AA18">
            <v>197</v>
          </cell>
          <cell r="AB18">
            <v>2307</v>
          </cell>
          <cell r="AC18">
            <v>1291</v>
          </cell>
          <cell r="AD18">
            <v>933</v>
          </cell>
          <cell r="AE18">
            <v>76</v>
          </cell>
          <cell r="AF18">
            <v>857</v>
          </cell>
          <cell r="AG18">
            <v>4772</v>
          </cell>
          <cell r="AH18">
            <v>362</v>
          </cell>
          <cell r="AI18">
            <v>4410</v>
          </cell>
          <cell r="AJ18">
            <v>14689</v>
          </cell>
          <cell r="AK18">
            <v>1209</v>
          </cell>
          <cell r="AL18">
            <v>13480</v>
          </cell>
          <cell r="AM18">
            <v>14614</v>
          </cell>
          <cell r="AN18">
            <v>1206</v>
          </cell>
          <cell r="AO18">
            <v>13408</v>
          </cell>
          <cell r="AP18">
            <v>19169</v>
          </cell>
          <cell r="AQ18">
            <v>19188</v>
          </cell>
          <cell r="AR18">
            <v>30028</v>
          </cell>
          <cell r="AS18">
            <v>37582</v>
          </cell>
          <cell r="AT18">
            <v>36022</v>
          </cell>
          <cell r="AU18">
            <v>2603</v>
          </cell>
          <cell r="AV18">
            <v>43789</v>
          </cell>
          <cell r="AW18">
            <v>6697</v>
          </cell>
          <cell r="AX18">
            <v>1213</v>
          </cell>
          <cell r="AY18">
            <v>977</v>
          </cell>
          <cell r="AZ18">
            <v>9586</v>
          </cell>
          <cell r="BA18">
            <v>19110</v>
          </cell>
          <cell r="BB18">
            <v>16927</v>
          </cell>
          <cell r="BC18">
            <v>9044</v>
          </cell>
          <cell r="BD18">
            <v>775</v>
          </cell>
          <cell r="BE18">
            <v>8269</v>
          </cell>
          <cell r="BF18">
            <v>13768</v>
          </cell>
          <cell r="BG18">
            <v>1795</v>
          </cell>
          <cell r="BH18">
            <v>11973</v>
          </cell>
          <cell r="BI18">
            <v>14756</v>
          </cell>
          <cell r="BJ18">
            <v>1606</v>
          </cell>
          <cell r="BK18">
            <v>13150</v>
          </cell>
          <cell r="BL18">
            <v>6321</v>
          </cell>
          <cell r="BM18">
            <v>868</v>
          </cell>
          <cell r="BN18">
            <v>5453</v>
          </cell>
          <cell r="BO18">
            <v>11560</v>
          </cell>
          <cell r="BP18">
            <v>1385</v>
          </cell>
          <cell r="BQ18">
            <v>10175</v>
          </cell>
        </row>
        <row r="19">
          <cell r="D19">
            <v>42474</v>
          </cell>
          <cell r="E19">
            <v>10315</v>
          </cell>
          <cell r="F19">
            <v>32159</v>
          </cell>
          <cell r="G19">
            <v>42663</v>
          </cell>
          <cell r="H19">
            <v>10355</v>
          </cell>
          <cell r="I19">
            <v>32308</v>
          </cell>
          <cell r="J19">
            <v>34902</v>
          </cell>
          <cell r="K19">
            <v>8707</v>
          </cell>
          <cell r="L19">
            <v>26195</v>
          </cell>
          <cell r="M19">
            <v>35036</v>
          </cell>
          <cell r="N19">
            <v>8747</v>
          </cell>
          <cell r="O19">
            <v>26288</v>
          </cell>
          <cell r="P19">
            <v>7572</v>
          </cell>
          <cell r="Q19">
            <v>1608</v>
          </cell>
          <cell r="R19">
            <v>5964</v>
          </cell>
          <cell r="S19">
            <v>7627</v>
          </cell>
          <cell r="T19">
            <v>1608</v>
          </cell>
          <cell r="U19">
            <v>6020</v>
          </cell>
          <cell r="V19">
            <v>1293</v>
          </cell>
          <cell r="W19">
            <v>221</v>
          </cell>
          <cell r="X19">
            <v>1072</v>
          </cell>
          <cell r="Y19">
            <v>677</v>
          </cell>
          <cell r="Z19">
            <v>1358</v>
          </cell>
          <cell r="AA19">
            <v>226</v>
          </cell>
          <cell r="AB19">
            <v>1132</v>
          </cell>
          <cell r="AC19">
            <v>704</v>
          </cell>
          <cell r="AD19">
            <v>424</v>
          </cell>
          <cell r="AE19">
            <v>87</v>
          </cell>
          <cell r="AF19">
            <v>337</v>
          </cell>
          <cell r="AG19">
            <v>2140</v>
          </cell>
          <cell r="AH19">
            <v>468</v>
          </cell>
          <cell r="AI19">
            <v>1672</v>
          </cell>
          <cell r="AJ19">
            <v>6680</v>
          </cell>
          <cell r="AK19">
            <v>1462</v>
          </cell>
          <cell r="AL19">
            <v>5218</v>
          </cell>
          <cell r="AM19">
            <v>6686</v>
          </cell>
          <cell r="AN19">
            <v>1456</v>
          </cell>
          <cell r="AO19">
            <v>5230</v>
          </cell>
          <cell r="AP19">
            <v>9862</v>
          </cell>
          <cell r="AQ19">
            <v>13998</v>
          </cell>
          <cell r="AR19">
            <v>21956</v>
          </cell>
          <cell r="AS19">
            <v>22648</v>
          </cell>
          <cell r="AT19">
            <v>20015</v>
          </cell>
          <cell r="AU19">
            <v>1397</v>
          </cell>
          <cell r="AV19">
            <v>25502</v>
          </cell>
          <cell r="AW19">
            <v>3044</v>
          </cell>
          <cell r="AX19">
            <v>654</v>
          </cell>
          <cell r="AY19">
            <v>539</v>
          </cell>
          <cell r="AZ19">
            <v>4357</v>
          </cell>
          <cell r="BA19">
            <v>14054</v>
          </cell>
          <cell r="BB19">
            <v>7377</v>
          </cell>
          <cell r="BC19">
            <v>4129</v>
          </cell>
          <cell r="BD19">
            <v>913</v>
          </cell>
          <cell r="BE19">
            <v>3216</v>
          </cell>
          <cell r="BF19">
            <v>6663</v>
          </cell>
          <cell r="BG19">
            <v>1515</v>
          </cell>
          <cell r="BH19">
            <v>5148</v>
          </cell>
          <cell r="BI19">
            <v>8362</v>
          </cell>
          <cell r="BJ19">
            <v>2149</v>
          </cell>
          <cell r="BK19">
            <v>6213</v>
          </cell>
          <cell r="BL19">
            <v>7802</v>
          </cell>
          <cell r="BM19">
            <v>1592</v>
          </cell>
          <cell r="BN19">
            <v>6210</v>
          </cell>
          <cell r="BO19">
            <v>5257</v>
          </cell>
          <cell r="BP19">
            <v>1432</v>
          </cell>
          <cell r="BQ19">
            <v>3825</v>
          </cell>
        </row>
        <row r="20">
          <cell r="D20">
            <v>86763</v>
          </cell>
          <cell r="E20">
            <v>20404</v>
          </cell>
          <cell r="F20">
            <v>66359</v>
          </cell>
          <cell r="G20">
            <v>87100</v>
          </cell>
          <cell r="H20">
            <v>20452</v>
          </cell>
          <cell r="I20">
            <v>66648</v>
          </cell>
          <cell r="J20">
            <v>70695</v>
          </cell>
          <cell r="K20">
            <v>16932</v>
          </cell>
          <cell r="L20">
            <v>53763</v>
          </cell>
          <cell r="M20">
            <v>70979</v>
          </cell>
          <cell r="N20">
            <v>16962</v>
          </cell>
          <cell r="O20">
            <v>54016</v>
          </cell>
          <cell r="P20">
            <v>16068</v>
          </cell>
          <cell r="Q20">
            <v>3472</v>
          </cell>
          <cell r="R20">
            <v>12596</v>
          </cell>
          <cell r="S20">
            <v>16121</v>
          </cell>
          <cell r="T20">
            <v>3490</v>
          </cell>
          <cell r="U20">
            <v>12632</v>
          </cell>
          <cell r="V20">
            <v>2755</v>
          </cell>
          <cell r="W20">
            <v>602</v>
          </cell>
          <cell r="X20">
            <v>2153</v>
          </cell>
          <cell r="Y20">
            <v>1440</v>
          </cell>
          <cell r="Z20">
            <v>2810</v>
          </cell>
          <cell r="AA20">
            <v>604</v>
          </cell>
          <cell r="AB20">
            <v>2206</v>
          </cell>
          <cell r="AC20">
            <v>1470</v>
          </cell>
          <cell r="AD20">
            <v>872</v>
          </cell>
          <cell r="AE20">
            <v>163</v>
          </cell>
          <cell r="AF20">
            <v>709</v>
          </cell>
          <cell r="AG20">
            <v>4473</v>
          </cell>
          <cell r="AH20">
            <v>968</v>
          </cell>
          <cell r="AI20">
            <v>3505</v>
          </cell>
          <cell r="AJ20">
            <v>14171</v>
          </cell>
          <cell r="AK20">
            <v>3064</v>
          </cell>
          <cell r="AL20">
            <v>11107</v>
          </cell>
          <cell r="AM20">
            <v>14216</v>
          </cell>
          <cell r="AN20">
            <v>3085</v>
          </cell>
          <cell r="AO20">
            <v>11131</v>
          </cell>
          <cell r="AP20">
            <v>19962</v>
          </cell>
          <cell r="AQ20">
            <v>27857</v>
          </cell>
          <cell r="AR20">
            <v>44356</v>
          </cell>
          <cell r="AS20">
            <v>45636</v>
          </cell>
          <cell r="AT20">
            <v>41464</v>
          </cell>
          <cell r="AU20">
            <v>2802</v>
          </cell>
          <cell r="AV20">
            <v>51301</v>
          </cell>
          <cell r="AW20">
            <v>6528</v>
          </cell>
          <cell r="AX20">
            <v>1340</v>
          </cell>
          <cell r="AY20">
            <v>1053</v>
          </cell>
          <cell r="AZ20">
            <v>8824</v>
          </cell>
          <cell r="BA20">
            <v>27891</v>
          </cell>
          <cell r="BB20">
            <v>15211</v>
          </cell>
          <cell r="BC20">
            <v>8839</v>
          </cell>
          <cell r="BD20">
            <v>1918</v>
          </cell>
          <cell r="BE20">
            <v>6921</v>
          </cell>
          <cell r="BF20">
            <v>13623</v>
          </cell>
          <cell r="BG20">
            <v>3202</v>
          </cell>
          <cell r="BH20">
            <v>10421</v>
          </cell>
          <cell r="BI20">
            <v>16992</v>
          </cell>
          <cell r="BJ20">
            <v>4036</v>
          </cell>
          <cell r="BK20">
            <v>12956</v>
          </cell>
          <cell r="BL20">
            <v>14723</v>
          </cell>
          <cell r="BM20">
            <v>3070</v>
          </cell>
          <cell r="BN20">
            <v>11653</v>
          </cell>
          <cell r="BO20">
            <v>10792</v>
          </cell>
          <cell r="BP20">
            <v>2648</v>
          </cell>
          <cell r="BQ20">
            <v>8144</v>
          </cell>
        </row>
        <row r="21">
          <cell r="D21">
            <v>35267</v>
          </cell>
          <cell r="E21">
            <v>0</v>
          </cell>
          <cell r="F21">
            <v>35267</v>
          </cell>
          <cell r="G21">
            <v>35292</v>
          </cell>
          <cell r="H21">
            <v>0</v>
          </cell>
          <cell r="I21">
            <v>35292</v>
          </cell>
          <cell r="J21">
            <v>28225</v>
          </cell>
          <cell r="K21">
            <v>0</v>
          </cell>
          <cell r="L21">
            <v>28225</v>
          </cell>
          <cell r="M21">
            <v>28241</v>
          </cell>
          <cell r="N21">
            <v>0</v>
          </cell>
          <cell r="O21">
            <v>28241</v>
          </cell>
          <cell r="P21">
            <v>7042</v>
          </cell>
          <cell r="Q21">
            <v>0</v>
          </cell>
          <cell r="R21">
            <v>7042</v>
          </cell>
          <cell r="S21">
            <v>7051</v>
          </cell>
          <cell r="T21">
            <v>0</v>
          </cell>
          <cell r="U21">
            <v>7051</v>
          </cell>
          <cell r="V21">
            <v>1207</v>
          </cell>
          <cell r="W21">
            <v>0</v>
          </cell>
          <cell r="X21">
            <v>1207</v>
          </cell>
          <cell r="Y21">
            <v>616</v>
          </cell>
          <cell r="Z21">
            <v>1241</v>
          </cell>
          <cell r="AA21">
            <v>0</v>
          </cell>
          <cell r="AB21">
            <v>1241</v>
          </cell>
          <cell r="AC21">
            <v>631</v>
          </cell>
          <cell r="AD21">
            <v>426</v>
          </cell>
          <cell r="AE21">
            <v>0</v>
          </cell>
          <cell r="AF21">
            <v>426</v>
          </cell>
          <cell r="AG21">
            <v>2069</v>
          </cell>
          <cell r="AH21">
            <v>0</v>
          </cell>
          <cell r="AI21">
            <v>2069</v>
          </cell>
          <cell r="AJ21">
            <v>6210</v>
          </cell>
          <cell r="AK21">
            <v>0</v>
          </cell>
          <cell r="AL21">
            <v>6210</v>
          </cell>
          <cell r="AM21">
            <v>6199</v>
          </cell>
          <cell r="AN21">
            <v>0</v>
          </cell>
          <cell r="AO21">
            <v>6199</v>
          </cell>
          <cell r="AP21">
            <v>8977</v>
          </cell>
          <cell r="AQ21">
            <v>9972</v>
          </cell>
          <cell r="AR21">
            <v>15529</v>
          </cell>
          <cell r="AS21">
            <v>18026</v>
          </cell>
          <cell r="AT21">
            <v>17266</v>
          </cell>
          <cell r="AU21">
            <v>1256</v>
          </cell>
          <cell r="AV21">
            <v>19967</v>
          </cell>
          <cell r="AW21">
            <v>2814</v>
          </cell>
          <cell r="AX21">
            <v>610</v>
          </cell>
          <cell r="AY21">
            <v>475</v>
          </cell>
          <cell r="AZ21">
            <v>4196</v>
          </cell>
          <cell r="BA21">
            <v>9931</v>
          </cell>
          <cell r="BB21">
            <v>8977</v>
          </cell>
          <cell r="BC21">
            <v>3740</v>
          </cell>
          <cell r="BD21">
            <v>0</v>
          </cell>
          <cell r="BE21">
            <v>3740</v>
          </cell>
          <cell r="BF21">
            <v>6083</v>
          </cell>
          <cell r="BG21">
            <v>0</v>
          </cell>
          <cell r="BH21">
            <v>6083</v>
          </cell>
          <cell r="BI21">
            <v>7236</v>
          </cell>
          <cell r="BJ21">
            <v>0</v>
          </cell>
          <cell r="BK21">
            <v>7236</v>
          </cell>
          <cell r="BL21">
            <v>3704</v>
          </cell>
          <cell r="BM21">
            <v>0</v>
          </cell>
          <cell r="BN21">
            <v>3704</v>
          </cell>
          <cell r="BO21">
            <v>5716</v>
          </cell>
          <cell r="BP21">
            <v>0</v>
          </cell>
          <cell r="BQ21">
            <v>5716</v>
          </cell>
        </row>
        <row r="22">
          <cell r="D22">
            <v>80290</v>
          </cell>
          <cell r="E22">
            <v>25939</v>
          </cell>
          <cell r="F22">
            <v>54351</v>
          </cell>
          <cell r="G22">
            <v>80504</v>
          </cell>
          <cell r="H22">
            <v>25942</v>
          </cell>
          <cell r="I22">
            <v>54562</v>
          </cell>
          <cell r="J22">
            <v>65258</v>
          </cell>
          <cell r="K22">
            <v>21502</v>
          </cell>
          <cell r="L22">
            <v>43756</v>
          </cell>
          <cell r="M22">
            <v>65439</v>
          </cell>
          <cell r="N22">
            <v>21531</v>
          </cell>
          <cell r="O22">
            <v>43907</v>
          </cell>
          <cell r="P22">
            <v>15032</v>
          </cell>
          <cell r="Q22">
            <v>4437</v>
          </cell>
          <cell r="R22">
            <v>10595</v>
          </cell>
          <cell r="S22">
            <v>15065</v>
          </cell>
          <cell r="T22">
            <v>4411</v>
          </cell>
          <cell r="U22">
            <v>10655</v>
          </cell>
          <cell r="V22">
            <v>2637</v>
          </cell>
          <cell r="W22">
            <v>692</v>
          </cell>
          <cell r="X22">
            <v>1945</v>
          </cell>
          <cell r="Y22">
            <v>1367</v>
          </cell>
          <cell r="Z22">
            <v>2681</v>
          </cell>
          <cell r="AA22">
            <v>693</v>
          </cell>
          <cell r="AB22">
            <v>1988</v>
          </cell>
          <cell r="AC22">
            <v>1388</v>
          </cell>
          <cell r="AD22">
            <v>840</v>
          </cell>
          <cell r="AE22">
            <v>264</v>
          </cell>
          <cell r="AF22">
            <v>576</v>
          </cell>
          <cell r="AG22">
            <v>4132</v>
          </cell>
          <cell r="AH22">
            <v>1238</v>
          </cell>
          <cell r="AI22">
            <v>2894</v>
          </cell>
          <cell r="AJ22">
            <v>13207</v>
          </cell>
          <cell r="AK22">
            <v>3954</v>
          </cell>
          <cell r="AL22">
            <v>9253</v>
          </cell>
          <cell r="AM22">
            <v>13238</v>
          </cell>
          <cell r="AN22">
            <v>3940</v>
          </cell>
          <cell r="AO22">
            <v>9298</v>
          </cell>
          <cell r="AP22">
            <v>18809</v>
          </cell>
          <cell r="AQ22">
            <v>25423</v>
          </cell>
          <cell r="AR22">
            <v>40429</v>
          </cell>
          <cell r="AS22">
            <v>42299</v>
          </cell>
          <cell r="AT22">
            <v>38205</v>
          </cell>
          <cell r="AU22">
            <v>2639</v>
          </cell>
          <cell r="AV22">
            <v>49695</v>
          </cell>
          <cell r="AW22">
            <v>6006</v>
          </cell>
          <cell r="AX22">
            <v>1293</v>
          </cell>
          <cell r="AY22">
            <v>939</v>
          </cell>
          <cell r="AZ22">
            <v>8575</v>
          </cell>
          <cell r="BA22">
            <v>25486</v>
          </cell>
          <cell r="BB22">
            <v>12561</v>
          </cell>
          <cell r="BC22">
            <v>8251</v>
          </cell>
          <cell r="BD22">
            <v>2478</v>
          </cell>
          <cell r="BE22">
            <v>5773</v>
          </cell>
          <cell r="BF22">
            <v>12355</v>
          </cell>
          <cell r="BG22">
            <v>4053</v>
          </cell>
          <cell r="BH22">
            <v>8302</v>
          </cell>
          <cell r="BI22">
            <v>15852</v>
          </cell>
          <cell r="BJ22">
            <v>5243</v>
          </cell>
          <cell r="BK22">
            <v>10609</v>
          </cell>
          <cell r="BL22">
            <v>12993</v>
          </cell>
          <cell r="BM22">
            <v>3968</v>
          </cell>
          <cell r="BN22">
            <v>9025</v>
          </cell>
          <cell r="BO22">
            <v>10709</v>
          </cell>
          <cell r="BP22">
            <v>3775</v>
          </cell>
          <cell r="BQ22">
            <v>6934</v>
          </cell>
        </row>
        <row r="23">
          <cell r="D23">
            <v>91156</v>
          </cell>
          <cell r="E23">
            <v>16888</v>
          </cell>
          <cell r="F23">
            <v>74268</v>
          </cell>
          <cell r="G23">
            <v>91323</v>
          </cell>
          <cell r="H23">
            <v>16887</v>
          </cell>
          <cell r="I23">
            <v>74436</v>
          </cell>
          <cell r="J23">
            <v>71623</v>
          </cell>
          <cell r="K23">
            <v>13585</v>
          </cell>
          <cell r="L23">
            <v>58038</v>
          </cell>
          <cell r="M23">
            <v>71763</v>
          </cell>
          <cell r="N23">
            <v>13589</v>
          </cell>
          <cell r="O23">
            <v>58174</v>
          </cell>
          <cell r="P23">
            <v>19533</v>
          </cell>
          <cell r="Q23">
            <v>3303</v>
          </cell>
          <cell r="R23">
            <v>16230</v>
          </cell>
          <cell r="S23">
            <v>19560</v>
          </cell>
          <cell r="T23">
            <v>3298</v>
          </cell>
          <cell r="U23">
            <v>16262</v>
          </cell>
          <cell r="V23">
            <v>3299</v>
          </cell>
          <cell r="W23">
            <v>546</v>
          </cell>
          <cell r="X23">
            <v>2753</v>
          </cell>
          <cell r="Y23">
            <v>1662</v>
          </cell>
          <cell r="Z23">
            <v>3364</v>
          </cell>
          <cell r="AA23">
            <v>553</v>
          </cell>
          <cell r="AB23">
            <v>2811</v>
          </cell>
          <cell r="AC23">
            <v>1698</v>
          </cell>
          <cell r="AD23">
            <v>1127</v>
          </cell>
          <cell r="AE23">
            <v>217</v>
          </cell>
          <cell r="AF23">
            <v>910</v>
          </cell>
          <cell r="AG23">
            <v>5632</v>
          </cell>
          <cell r="AH23">
            <v>1053</v>
          </cell>
          <cell r="AI23">
            <v>4579</v>
          </cell>
          <cell r="AJ23">
            <v>17279</v>
          </cell>
          <cell r="AK23">
            <v>2946</v>
          </cell>
          <cell r="AL23">
            <v>14333</v>
          </cell>
          <cell r="AM23">
            <v>17253</v>
          </cell>
          <cell r="AN23">
            <v>2920</v>
          </cell>
          <cell r="AO23">
            <v>14333</v>
          </cell>
          <cell r="AP23">
            <v>22454</v>
          </cell>
          <cell r="AQ23">
            <v>25650</v>
          </cell>
          <cell r="AR23">
            <v>41367</v>
          </cell>
          <cell r="AS23">
            <v>46939</v>
          </cell>
          <cell r="AT23">
            <v>44384</v>
          </cell>
          <cell r="AU23">
            <v>3435</v>
          </cell>
          <cell r="AV23">
            <v>51988</v>
          </cell>
          <cell r="AW23">
            <v>7959</v>
          </cell>
          <cell r="AX23">
            <v>1666</v>
          </cell>
          <cell r="AY23">
            <v>1255</v>
          </cell>
          <cell r="AZ23">
            <v>10421</v>
          </cell>
          <cell r="BA23">
            <v>25638</v>
          </cell>
          <cell r="BB23">
            <v>18390</v>
          </cell>
          <cell r="BC23">
            <v>10564</v>
          </cell>
          <cell r="BD23">
            <v>1692</v>
          </cell>
          <cell r="BE23">
            <v>8872</v>
          </cell>
          <cell r="BF23">
            <v>15686</v>
          </cell>
          <cell r="BG23">
            <v>2864</v>
          </cell>
          <cell r="BH23">
            <v>12822</v>
          </cell>
          <cell r="BI23">
            <v>18094</v>
          </cell>
          <cell r="BJ23">
            <v>3146</v>
          </cell>
          <cell r="BK23">
            <v>14948</v>
          </cell>
          <cell r="BL23">
            <v>11370</v>
          </cell>
          <cell r="BM23">
            <v>1886</v>
          </cell>
          <cell r="BN23">
            <v>9484</v>
          </cell>
          <cell r="BO23">
            <v>12236</v>
          </cell>
          <cell r="BP23">
            <v>2202</v>
          </cell>
          <cell r="BQ23">
            <v>10034</v>
          </cell>
        </row>
        <row r="24">
          <cell r="D24">
            <v>86864</v>
          </cell>
          <cell r="E24">
            <v>19704</v>
          </cell>
          <cell r="F24">
            <v>67160</v>
          </cell>
          <cell r="G24">
            <v>87210</v>
          </cell>
          <cell r="H24">
            <v>19704</v>
          </cell>
          <cell r="I24">
            <v>67506</v>
          </cell>
          <cell r="J24">
            <v>69768</v>
          </cell>
          <cell r="K24">
            <v>16300</v>
          </cell>
          <cell r="L24">
            <v>53468</v>
          </cell>
          <cell r="M24">
            <v>70036</v>
          </cell>
          <cell r="N24">
            <v>16313</v>
          </cell>
          <cell r="O24">
            <v>53722</v>
          </cell>
          <cell r="P24">
            <v>17096</v>
          </cell>
          <cell r="Q24">
            <v>3404</v>
          </cell>
          <cell r="R24">
            <v>13692</v>
          </cell>
          <cell r="S24">
            <v>17174</v>
          </cell>
          <cell r="T24">
            <v>3391</v>
          </cell>
          <cell r="U24">
            <v>13784</v>
          </cell>
          <cell r="V24">
            <v>2765</v>
          </cell>
          <cell r="W24">
            <v>492</v>
          </cell>
          <cell r="X24">
            <v>2273</v>
          </cell>
          <cell r="Y24">
            <v>1427</v>
          </cell>
          <cell r="Z24">
            <v>2871</v>
          </cell>
          <cell r="AA24">
            <v>505</v>
          </cell>
          <cell r="AB24">
            <v>2366</v>
          </cell>
          <cell r="AC24">
            <v>1485</v>
          </cell>
          <cell r="AD24">
            <v>897</v>
          </cell>
          <cell r="AE24">
            <v>198</v>
          </cell>
          <cell r="AF24">
            <v>699</v>
          </cell>
          <cell r="AG24">
            <v>4878</v>
          </cell>
          <cell r="AH24">
            <v>1088</v>
          </cell>
          <cell r="AI24">
            <v>3790</v>
          </cell>
          <cell r="AJ24">
            <v>15166</v>
          </cell>
          <cell r="AK24">
            <v>3058</v>
          </cell>
          <cell r="AL24">
            <v>12108</v>
          </cell>
          <cell r="AM24">
            <v>15196</v>
          </cell>
          <cell r="AN24">
            <v>3042</v>
          </cell>
          <cell r="AO24">
            <v>12154</v>
          </cell>
          <cell r="AP24">
            <v>21201</v>
          </cell>
          <cell r="AQ24">
            <v>25800</v>
          </cell>
          <cell r="AR24">
            <v>41305</v>
          </cell>
          <cell r="AS24">
            <v>45290</v>
          </cell>
          <cell r="AT24">
            <v>41920</v>
          </cell>
          <cell r="AU24">
            <v>2875</v>
          </cell>
          <cell r="AV24">
            <v>53098</v>
          </cell>
          <cell r="AW24">
            <v>7076</v>
          </cell>
          <cell r="AX24">
            <v>1386</v>
          </cell>
          <cell r="AY24">
            <v>1069</v>
          </cell>
          <cell r="AZ24">
            <v>9918</v>
          </cell>
          <cell r="BA24">
            <v>25841</v>
          </cell>
          <cell r="BB24">
            <v>15997</v>
          </cell>
          <cell r="BC24">
            <v>9424</v>
          </cell>
          <cell r="BD24">
            <v>1798</v>
          </cell>
          <cell r="BE24">
            <v>7626</v>
          </cell>
          <cell r="BF24">
            <v>15153</v>
          </cell>
          <cell r="BG24">
            <v>3852</v>
          </cell>
          <cell r="BH24">
            <v>11301</v>
          </cell>
          <cell r="BI24">
            <v>17408</v>
          </cell>
          <cell r="BJ24">
            <v>4087</v>
          </cell>
          <cell r="BK24">
            <v>13321</v>
          </cell>
          <cell r="BL24">
            <v>11663</v>
          </cell>
          <cell r="BM24">
            <v>2185</v>
          </cell>
          <cell r="BN24">
            <v>9478</v>
          </cell>
          <cell r="BO24">
            <v>11317</v>
          </cell>
          <cell r="BP24">
            <v>2940</v>
          </cell>
          <cell r="BQ24">
            <v>8377</v>
          </cell>
        </row>
        <row r="25">
          <cell r="D25">
            <v>59349</v>
          </cell>
          <cell r="E25">
            <v>11332</v>
          </cell>
          <cell r="F25">
            <v>48017</v>
          </cell>
          <cell r="G25">
            <v>59499</v>
          </cell>
          <cell r="H25">
            <v>11327</v>
          </cell>
          <cell r="I25">
            <v>48173</v>
          </cell>
          <cell r="J25">
            <v>47342</v>
          </cell>
          <cell r="K25">
            <v>9292</v>
          </cell>
          <cell r="L25">
            <v>38050</v>
          </cell>
          <cell r="M25">
            <v>47435</v>
          </cell>
          <cell r="N25">
            <v>9290</v>
          </cell>
          <cell r="O25">
            <v>38145</v>
          </cell>
          <cell r="P25">
            <v>12007</v>
          </cell>
          <cell r="Q25">
            <v>2040</v>
          </cell>
          <cell r="R25">
            <v>9967</v>
          </cell>
          <cell r="S25">
            <v>12064</v>
          </cell>
          <cell r="T25">
            <v>2037</v>
          </cell>
          <cell r="U25">
            <v>10028</v>
          </cell>
          <cell r="V25">
            <v>2194</v>
          </cell>
          <cell r="W25">
            <v>324</v>
          </cell>
          <cell r="X25">
            <v>1870</v>
          </cell>
          <cell r="Y25">
            <v>1125</v>
          </cell>
          <cell r="Z25">
            <v>2248</v>
          </cell>
          <cell r="AA25">
            <v>336</v>
          </cell>
          <cell r="AB25">
            <v>1912</v>
          </cell>
          <cell r="AC25">
            <v>1159</v>
          </cell>
          <cell r="AD25">
            <v>686</v>
          </cell>
          <cell r="AE25">
            <v>125</v>
          </cell>
          <cell r="AF25">
            <v>561</v>
          </cell>
          <cell r="AG25">
            <v>3347</v>
          </cell>
          <cell r="AH25">
            <v>576</v>
          </cell>
          <cell r="AI25">
            <v>2771</v>
          </cell>
          <cell r="AJ25">
            <v>10497</v>
          </cell>
          <cell r="AK25">
            <v>1810</v>
          </cell>
          <cell r="AL25">
            <v>8687</v>
          </cell>
          <cell r="AM25">
            <v>10522</v>
          </cell>
          <cell r="AN25">
            <v>1806</v>
          </cell>
          <cell r="AO25">
            <v>8716</v>
          </cell>
          <cell r="AP25">
            <v>14411</v>
          </cell>
          <cell r="AQ25">
            <v>17692</v>
          </cell>
          <cell r="AR25">
            <v>28292</v>
          </cell>
          <cell r="AS25">
            <v>30868</v>
          </cell>
          <cell r="AT25">
            <v>28631</v>
          </cell>
          <cell r="AU25">
            <v>2205</v>
          </cell>
          <cell r="AV25">
            <v>34717</v>
          </cell>
          <cell r="AW25">
            <v>4779</v>
          </cell>
          <cell r="AX25">
            <v>1088</v>
          </cell>
          <cell r="AY25">
            <v>792</v>
          </cell>
          <cell r="AZ25">
            <v>6508</v>
          </cell>
          <cell r="BA25">
            <v>17701</v>
          </cell>
          <cell r="BB25">
            <v>11823</v>
          </cell>
          <cell r="BC25">
            <v>6469</v>
          </cell>
          <cell r="BD25">
            <v>1125</v>
          </cell>
          <cell r="BE25">
            <v>5344</v>
          </cell>
          <cell r="BF25">
            <v>9791</v>
          </cell>
          <cell r="BG25">
            <v>1755</v>
          </cell>
          <cell r="BH25">
            <v>8036</v>
          </cell>
          <cell r="BI25">
            <v>11985</v>
          </cell>
          <cell r="BJ25">
            <v>2224</v>
          </cell>
          <cell r="BK25">
            <v>9761</v>
          </cell>
          <cell r="BL25">
            <v>8150</v>
          </cell>
          <cell r="BM25">
            <v>1521</v>
          </cell>
          <cell r="BN25">
            <v>6629</v>
          </cell>
          <cell r="BO25">
            <v>7740</v>
          </cell>
          <cell r="BP25">
            <v>1401</v>
          </cell>
          <cell r="BQ25">
            <v>6339</v>
          </cell>
        </row>
        <row r="26">
          <cell r="D26">
            <v>119690</v>
          </cell>
          <cell r="E26">
            <v>17285</v>
          </cell>
          <cell r="F26">
            <v>102405</v>
          </cell>
          <cell r="G26">
            <v>119933</v>
          </cell>
          <cell r="H26">
            <v>17274</v>
          </cell>
          <cell r="I26">
            <v>102658</v>
          </cell>
          <cell r="J26">
            <v>94585</v>
          </cell>
          <cell r="K26">
            <v>14294</v>
          </cell>
          <cell r="L26">
            <v>80291</v>
          </cell>
          <cell r="M26">
            <v>94653</v>
          </cell>
          <cell r="N26">
            <v>14260</v>
          </cell>
          <cell r="O26">
            <v>80392</v>
          </cell>
          <cell r="P26">
            <v>25105</v>
          </cell>
          <cell r="Q26">
            <v>2991</v>
          </cell>
          <cell r="R26">
            <v>22114</v>
          </cell>
          <cell r="S26">
            <v>25280</v>
          </cell>
          <cell r="T26">
            <v>3014</v>
          </cell>
          <cell r="U26">
            <v>22266</v>
          </cell>
          <cell r="V26">
            <v>4581</v>
          </cell>
          <cell r="W26">
            <v>498</v>
          </cell>
          <cell r="X26">
            <v>4083</v>
          </cell>
          <cell r="Y26">
            <v>2340</v>
          </cell>
          <cell r="Z26">
            <v>4621</v>
          </cell>
          <cell r="AA26">
            <v>505</v>
          </cell>
          <cell r="AB26">
            <v>4116</v>
          </cell>
          <cell r="AC26">
            <v>2349</v>
          </cell>
          <cell r="AD26">
            <v>1272</v>
          </cell>
          <cell r="AE26">
            <v>130</v>
          </cell>
          <cell r="AF26">
            <v>1142</v>
          </cell>
          <cell r="AG26">
            <v>6604</v>
          </cell>
          <cell r="AH26">
            <v>839</v>
          </cell>
          <cell r="AI26">
            <v>5765</v>
          </cell>
          <cell r="AJ26">
            <v>22055</v>
          </cell>
          <cell r="AK26">
            <v>2652</v>
          </cell>
          <cell r="AL26">
            <v>19403</v>
          </cell>
          <cell r="AM26">
            <v>22193</v>
          </cell>
          <cell r="AN26">
            <v>2672</v>
          </cell>
          <cell r="AO26">
            <v>19521</v>
          </cell>
          <cell r="AP26">
            <v>31602</v>
          </cell>
          <cell r="AQ26">
            <v>30751</v>
          </cell>
          <cell r="AR26">
            <v>48540</v>
          </cell>
          <cell r="AS26">
            <v>60699</v>
          </cell>
          <cell r="AT26">
            <v>59234</v>
          </cell>
          <cell r="AU26">
            <v>4704</v>
          </cell>
          <cell r="AV26">
            <v>60428</v>
          </cell>
          <cell r="AW26">
            <v>9865</v>
          </cell>
          <cell r="AX26">
            <v>2272</v>
          </cell>
          <cell r="AY26">
            <v>1708</v>
          </cell>
          <cell r="AZ26">
            <v>16217</v>
          </cell>
          <cell r="BA26">
            <v>30637</v>
          </cell>
          <cell r="BB26">
            <v>26782</v>
          </cell>
          <cell r="BC26">
            <v>14054</v>
          </cell>
          <cell r="BD26">
            <v>1669</v>
          </cell>
          <cell r="BE26">
            <v>12385</v>
          </cell>
          <cell r="BF26">
            <v>23261</v>
          </cell>
          <cell r="BG26">
            <v>3517</v>
          </cell>
          <cell r="BH26">
            <v>19744</v>
          </cell>
          <cell r="BI26">
            <v>23055</v>
          </cell>
          <cell r="BJ26">
            <v>3332</v>
          </cell>
          <cell r="BK26">
            <v>19723</v>
          </cell>
          <cell r="BL26">
            <v>11555</v>
          </cell>
          <cell r="BM26">
            <v>1704</v>
          </cell>
          <cell r="BN26">
            <v>9851</v>
          </cell>
          <cell r="BO26">
            <v>19557</v>
          </cell>
          <cell r="BP26">
            <v>2972</v>
          </cell>
          <cell r="BQ26">
            <v>16585</v>
          </cell>
        </row>
        <row r="27">
          <cell r="D27">
            <v>101549</v>
          </cell>
          <cell r="E27">
            <v>16527</v>
          </cell>
          <cell r="F27">
            <v>85022</v>
          </cell>
          <cell r="G27">
            <v>101440</v>
          </cell>
          <cell r="H27">
            <v>16466</v>
          </cell>
          <cell r="I27">
            <v>84974</v>
          </cell>
          <cell r="J27">
            <v>79358</v>
          </cell>
          <cell r="K27">
            <v>13479</v>
          </cell>
          <cell r="L27">
            <v>65879</v>
          </cell>
          <cell r="M27">
            <v>79217</v>
          </cell>
          <cell r="N27">
            <v>13409</v>
          </cell>
          <cell r="O27">
            <v>65808</v>
          </cell>
          <cell r="P27">
            <v>22191</v>
          </cell>
          <cell r="Q27">
            <v>3048</v>
          </cell>
          <cell r="R27">
            <v>19143</v>
          </cell>
          <cell r="S27">
            <v>22223</v>
          </cell>
          <cell r="T27">
            <v>3057</v>
          </cell>
          <cell r="U27">
            <v>19166</v>
          </cell>
          <cell r="V27">
            <v>3500</v>
          </cell>
          <cell r="W27">
            <v>483</v>
          </cell>
          <cell r="X27">
            <v>3017</v>
          </cell>
          <cell r="Y27">
            <v>1791</v>
          </cell>
          <cell r="Z27">
            <v>3542</v>
          </cell>
          <cell r="AA27">
            <v>473</v>
          </cell>
          <cell r="AB27">
            <v>3069</v>
          </cell>
          <cell r="AC27">
            <v>1812</v>
          </cell>
          <cell r="AD27">
            <v>1162</v>
          </cell>
          <cell r="AE27">
            <v>143</v>
          </cell>
          <cell r="AF27">
            <v>1019</v>
          </cell>
          <cell r="AG27">
            <v>6227</v>
          </cell>
          <cell r="AH27">
            <v>790</v>
          </cell>
          <cell r="AI27">
            <v>5437</v>
          </cell>
          <cell r="AJ27">
            <v>19832</v>
          </cell>
          <cell r="AK27">
            <v>2745</v>
          </cell>
          <cell r="AL27">
            <v>17087</v>
          </cell>
          <cell r="AM27">
            <v>19831</v>
          </cell>
          <cell r="AN27">
            <v>2750</v>
          </cell>
          <cell r="AO27">
            <v>17081</v>
          </cell>
          <cell r="AP27">
            <v>27405</v>
          </cell>
          <cell r="AQ27">
            <v>25723</v>
          </cell>
          <cell r="AR27">
            <v>39508</v>
          </cell>
          <cell r="AS27">
            <v>51540</v>
          </cell>
          <cell r="AT27">
            <v>49900</v>
          </cell>
          <cell r="AU27">
            <v>3522</v>
          </cell>
          <cell r="AV27">
            <v>59719</v>
          </cell>
          <cell r="AW27">
            <v>9029</v>
          </cell>
          <cell r="AX27">
            <v>1730</v>
          </cell>
          <cell r="AY27">
            <v>1232</v>
          </cell>
          <cell r="AZ27">
            <v>14075</v>
          </cell>
          <cell r="BA27">
            <v>25475</v>
          </cell>
          <cell r="BB27">
            <v>22712</v>
          </cell>
          <cell r="BC27">
            <v>12455</v>
          </cell>
          <cell r="BD27">
            <v>1794</v>
          </cell>
          <cell r="BE27">
            <v>10661</v>
          </cell>
          <cell r="BF27">
            <v>18479</v>
          </cell>
          <cell r="BG27">
            <v>2773</v>
          </cell>
          <cell r="BH27">
            <v>15706</v>
          </cell>
          <cell r="BI27">
            <v>21056</v>
          </cell>
          <cell r="BJ27">
            <v>3946</v>
          </cell>
          <cell r="BK27">
            <v>17110</v>
          </cell>
          <cell r="BL27">
            <v>7972</v>
          </cell>
          <cell r="BM27">
            <v>1195</v>
          </cell>
          <cell r="BN27">
            <v>6777</v>
          </cell>
          <cell r="BO27">
            <v>18983</v>
          </cell>
          <cell r="BP27">
            <v>3508</v>
          </cell>
          <cell r="BQ27">
            <v>15475</v>
          </cell>
        </row>
        <row r="28">
          <cell r="D28">
            <v>52545</v>
          </cell>
          <cell r="E28">
            <v>15447</v>
          </cell>
          <cell r="F28">
            <v>37098</v>
          </cell>
          <cell r="G28">
            <v>52690</v>
          </cell>
          <cell r="H28">
            <v>15482</v>
          </cell>
          <cell r="I28">
            <v>37208</v>
          </cell>
          <cell r="J28">
            <v>41476</v>
          </cell>
          <cell r="K28">
            <v>12890</v>
          </cell>
          <cell r="L28">
            <v>28586</v>
          </cell>
          <cell r="M28">
            <v>41575</v>
          </cell>
          <cell r="N28">
            <v>12929</v>
          </cell>
          <cell r="O28">
            <v>28645</v>
          </cell>
          <cell r="P28">
            <v>11069</v>
          </cell>
          <cell r="Q28">
            <v>2557</v>
          </cell>
          <cell r="R28">
            <v>8512</v>
          </cell>
          <cell r="S28">
            <v>11115</v>
          </cell>
          <cell r="T28">
            <v>2553</v>
          </cell>
          <cell r="U28">
            <v>8563</v>
          </cell>
          <cell r="V28">
            <v>1884</v>
          </cell>
          <cell r="W28">
            <v>373</v>
          </cell>
          <cell r="X28">
            <v>1511</v>
          </cell>
          <cell r="Y28">
            <v>973</v>
          </cell>
          <cell r="Z28">
            <v>1953</v>
          </cell>
          <cell r="AA28">
            <v>390</v>
          </cell>
          <cell r="AB28">
            <v>1563</v>
          </cell>
          <cell r="AC28">
            <v>997</v>
          </cell>
          <cell r="AD28">
            <v>631</v>
          </cell>
          <cell r="AE28">
            <v>159</v>
          </cell>
          <cell r="AF28">
            <v>472</v>
          </cell>
          <cell r="AG28">
            <v>3128</v>
          </cell>
          <cell r="AH28">
            <v>782</v>
          </cell>
          <cell r="AI28">
            <v>2346</v>
          </cell>
          <cell r="AJ28">
            <v>9763</v>
          </cell>
          <cell r="AK28">
            <v>2297</v>
          </cell>
          <cell r="AL28">
            <v>7466</v>
          </cell>
          <cell r="AM28">
            <v>9772</v>
          </cell>
          <cell r="AN28">
            <v>2280</v>
          </cell>
          <cell r="AO28">
            <v>7492</v>
          </cell>
          <cell r="AP28">
            <v>13410</v>
          </cell>
          <cell r="AQ28">
            <v>13619</v>
          </cell>
          <cell r="AR28">
            <v>21681</v>
          </cell>
          <cell r="AS28">
            <v>26384</v>
          </cell>
          <cell r="AT28">
            <v>26306</v>
          </cell>
          <cell r="AU28">
            <v>1964</v>
          </cell>
          <cell r="AV28">
            <v>26697</v>
          </cell>
          <cell r="AW28">
            <v>4358</v>
          </cell>
          <cell r="AX28">
            <v>956</v>
          </cell>
          <cell r="AY28">
            <v>726</v>
          </cell>
          <cell r="AZ28">
            <v>6755</v>
          </cell>
          <cell r="BA28">
            <v>13589</v>
          </cell>
          <cell r="BB28">
            <v>9588</v>
          </cell>
          <cell r="BC28">
            <v>6034</v>
          </cell>
          <cell r="BD28">
            <v>1380</v>
          </cell>
          <cell r="BE28">
            <v>4654</v>
          </cell>
          <cell r="BF28">
            <v>9881</v>
          </cell>
          <cell r="BG28">
            <v>3017</v>
          </cell>
          <cell r="BH28">
            <v>6864</v>
          </cell>
          <cell r="BI28">
            <v>10383</v>
          </cell>
          <cell r="BJ28">
            <v>3058</v>
          </cell>
          <cell r="BK28">
            <v>7325</v>
          </cell>
          <cell r="BL28">
            <v>4688</v>
          </cell>
          <cell r="BM28">
            <v>1650</v>
          </cell>
          <cell r="BN28">
            <v>3038</v>
          </cell>
          <cell r="BO28">
            <v>8575</v>
          </cell>
          <cell r="BP28">
            <v>2561</v>
          </cell>
          <cell r="BQ28">
            <v>6014</v>
          </cell>
        </row>
        <row r="29">
          <cell r="D29">
            <v>65397</v>
          </cell>
          <cell r="E29">
            <v>14351</v>
          </cell>
          <cell r="F29">
            <v>51046</v>
          </cell>
          <cell r="G29">
            <v>65489</v>
          </cell>
          <cell r="H29">
            <v>14353</v>
          </cell>
          <cell r="I29">
            <v>51136</v>
          </cell>
          <cell r="J29">
            <v>51237</v>
          </cell>
          <cell r="K29">
            <v>12025</v>
          </cell>
          <cell r="L29">
            <v>39212</v>
          </cell>
          <cell r="M29">
            <v>51230</v>
          </cell>
          <cell r="N29">
            <v>12008</v>
          </cell>
          <cell r="O29">
            <v>39222</v>
          </cell>
          <cell r="P29">
            <v>14160</v>
          </cell>
          <cell r="Q29">
            <v>2326</v>
          </cell>
          <cell r="R29">
            <v>11834</v>
          </cell>
          <cell r="S29">
            <v>14259</v>
          </cell>
          <cell r="T29">
            <v>2345</v>
          </cell>
          <cell r="U29">
            <v>11914</v>
          </cell>
          <cell r="V29">
            <v>2642</v>
          </cell>
          <cell r="W29">
            <v>484</v>
          </cell>
          <cell r="X29">
            <v>2158</v>
          </cell>
          <cell r="Y29">
            <v>1333</v>
          </cell>
          <cell r="Z29">
            <v>2663</v>
          </cell>
          <cell r="AA29">
            <v>479</v>
          </cell>
          <cell r="AB29">
            <v>2184</v>
          </cell>
          <cell r="AC29">
            <v>1350</v>
          </cell>
          <cell r="AD29">
            <v>724</v>
          </cell>
          <cell r="AE29">
            <v>114</v>
          </cell>
          <cell r="AF29">
            <v>610</v>
          </cell>
          <cell r="AG29">
            <v>3687</v>
          </cell>
          <cell r="AH29">
            <v>571</v>
          </cell>
          <cell r="AI29">
            <v>3116</v>
          </cell>
          <cell r="AJ29">
            <v>12390</v>
          </cell>
          <cell r="AK29">
            <v>2002</v>
          </cell>
          <cell r="AL29">
            <v>10388</v>
          </cell>
          <cell r="AM29">
            <v>12473</v>
          </cell>
          <cell r="AN29">
            <v>2022</v>
          </cell>
          <cell r="AO29">
            <v>10451</v>
          </cell>
          <cell r="AP29">
            <v>17158</v>
          </cell>
          <cell r="AQ29">
            <v>16961</v>
          </cell>
          <cell r="AR29">
            <v>26752</v>
          </cell>
          <cell r="AS29">
            <v>33238</v>
          </cell>
          <cell r="AT29">
            <v>32251</v>
          </cell>
          <cell r="AU29">
            <v>2664</v>
          </cell>
          <cell r="AV29">
            <v>32377</v>
          </cell>
          <cell r="AW29">
            <v>5651</v>
          </cell>
          <cell r="AX29">
            <v>1313</v>
          </cell>
          <cell r="AY29">
            <v>916</v>
          </cell>
          <cell r="AZ29">
            <v>8469</v>
          </cell>
          <cell r="BA29">
            <v>16890</v>
          </cell>
          <cell r="BB29">
            <v>13491</v>
          </cell>
          <cell r="BC29">
            <v>7908</v>
          </cell>
          <cell r="BD29">
            <v>1294</v>
          </cell>
          <cell r="BE29">
            <v>6614</v>
          </cell>
          <cell r="BF29">
            <v>12551</v>
          </cell>
          <cell r="BG29">
            <v>2802</v>
          </cell>
          <cell r="BH29">
            <v>9749</v>
          </cell>
          <cell r="BI29">
            <v>13027</v>
          </cell>
          <cell r="BJ29">
            <v>2745</v>
          </cell>
          <cell r="BK29">
            <v>10282</v>
          </cell>
          <cell r="BL29">
            <v>6148</v>
          </cell>
          <cell r="BM29">
            <v>1559</v>
          </cell>
          <cell r="BN29">
            <v>4589</v>
          </cell>
          <cell r="BO29">
            <v>10114</v>
          </cell>
          <cell r="BP29">
            <v>2153</v>
          </cell>
          <cell r="BQ29">
            <v>7961</v>
          </cell>
        </row>
        <row r="30">
          <cell r="D30">
            <v>53524</v>
          </cell>
          <cell r="E30">
            <v>19081</v>
          </cell>
          <cell r="F30">
            <v>34443</v>
          </cell>
          <cell r="G30">
            <v>53751</v>
          </cell>
          <cell r="H30">
            <v>19117</v>
          </cell>
          <cell r="I30">
            <v>34634</v>
          </cell>
          <cell r="J30">
            <v>44782</v>
          </cell>
          <cell r="K30">
            <v>16181</v>
          </cell>
          <cell r="L30">
            <v>28601</v>
          </cell>
          <cell r="M30">
            <v>44922</v>
          </cell>
          <cell r="N30">
            <v>16180</v>
          </cell>
          <cell r="O30">
            <v>28741</v>
          </cell>
          <cell r="P30">
            <v>8742</v>
          </cell>
          <cell r="Q30">
            <v>2900</v>
          </cell>
          <cell r="R30">
            <v>5842</v>
          </cell>
          <cell r="S30">
            <v>8829</v>
          </cell>
          <cell r="T30">
            <v>2937</v>
          </cell>
          <cell r="U30">
            <v>5893</v>
          </cell>
          <cell r="V30">
            <v>1569</v>
          </cell>
          <cell r="W30">
            <v>541</v>
          </cell>
          <cell r="X30">
            <v>1028</v>
          </cell>
          <cell r="Y30">
            <v>831</v>
          </cell>
          <cell r="Z30">
            <v>1623</v>
          </cell>
          <cell r="AA30">
            <v>566</v>
          </cell>
          <cell r="AB30">
            <v>1057</v>
          </cell>
          <cell r="AC30">
            <v>856</v>
          </cell>
          <cell r="AD30">
            <v>427</v>
          </cell>
          <cell r="AE30">
            <v>140</v>
          </cell>
          <cell r="AF30">
            <v>287</v>
          </cell>
          <cell r="AG30">
            <v>2325</v>
          </cell>
          <cell r="AH30">
            <v>730</v>
          </cell>
          <cell r="AI30">
            <v>1595</v>
          </cell>
          <cell r="AJ30">
            <v>7664</v>
          </cell>
          <cell r="AK30">
            <v>2517</v>
          </cell>
          <cell r="AL30">
            <v>5147</v>
          </cell>
          <cell r="AM30">
            <v>7715</v>
          </cell>
          <cell r="AN30">
            <v>2540</v>
          </cell>
          <cell r="AO30">
            <v>5175</v>
          </cell>
          <cell r="AP30">
            <v>13222</v>
          </cell>
          <cell r="AQ30">
            <v>17751</v>
          </cell>
          <cell r="AR30">
            <v>27658</v>
          </cell>
          <cell r="AS30">
            <v>28107</v>
          </cell>
          <cell r="AT30">
            <v>25644</v>
          </cell>
          <cell r="AU30">
            <v>1612</v>
          </cell>
          <cell r="AV30">
            <v>29958</v>
          </cell>
          <cell r="AW30">
            <v>3414</v>
          </cell>
          <cell r="AX30">
            <v>767</v>
          </cell>
          <cell r="AY30">
            <v>614</v>
          </cell>
          <cell r="AZ30">
            <v>5582</v>
          </cell>
          <cell r="BA30">
            <v>17730</v>
          </cell>
          <cell r="BB30">
            <v>8156</v>
          </cell>
          <cell r="BC30">
            <v>4881</v>
          </cell>
          <cell r="BD30">
            <v>1640</v>
          </cell>
          <cell r="BE30">
            <v>3241</v>
          </cell>
          <cell r="BF30">
            <v>7761</v>
          </cell>
          <cell r="BG30">
            <v>2919</v>
          </cell>
          <cell r="BH30">
            <v>4842</v>
          </cell>
          <cell r="BI30">
            <v>12321</v>
          </cell>
          <cell r="BJ30">
            <v>4616</v>
          </cell>
          <cell r="BK30">
            <v>7705</v>
          </cell>
          <cell r="BL30">
            <v>8207</v>
          </cell>
          <cell r="BM30">
            <v>2202</v>
          </cell>
          <cell r="BN30">
            <v>6005</v>
          </cell>
          <cell r="BO30">
            <v>8313</v>
          </cell>
          <cell r="BP30">
            <v>3466</v>
          </cell>
          <cell r="BQ30">
            <v>4847</v>
          </cell>
        </row>
        <row r="31">
          <cell r="D31">
            <v>124802</v>
          </cell>
          <cell r="E31">
            <v>33917</v>
          </cell>
          <cell r="F31">
            <v>90885</v>
          </cell>
          <cell r="G31">
            <v>124886</v>
          </cell>
          <cell r="H31">
            <v>33810</v>
          </cell>
          <cell r="I31">
            <v>91076</v>
          </cell>
          <cell r="J31">
            <v>99082</v>
          </cell>
          <cell r="K31">
            <v>28291</v>
          </cell>
          <cell r="L31">
            <v>70791</v>
          </cell>
          <cell r="M31">
            <v>99114</v>
          </cell>
          <cell r="N31">
            <v>28162</v>
          </cell>
          <cell r="O31">
            <v>70952</v>
          </cell>
          <cell r="P31">
            <v>25720</v>
          </cell>
          <cell r="Q31">
            <v>5626</v>
          </cell>
          <cell r="R31">
            <v>20094</v>
          </cell>
          <cell r="S31">
            <v>25772</v>
          </cell>
          <cell r="T31">
            <v>5648</v>
          </cell>
          <cell r="U31">
            <v>20124</v>
          </cell>
          <cell r="V31">
            <v>4218</v>
          </cell>
          <cell r="W31">
            <v>935</v>
          </cell>
          <cell r="X31">
            <v>3283</v>
          </cell>
          <cell r="Y31">
            <v>2152</v>
          </cell>
          <cell r="Z31">
            <v>4294</v>
          </cell>
          <cell r="AA31">
            <v>968</v>
          </cell>
          <cell r="AB31">
            <v>3326</v>
          </cell>
          <cell r="AC31">
            <v>2179</v>
          </cell>
          <cell r="AD31">
            <v>1418</v>
          </cell>
          <cell r="AE31">
            <v>308</v>
          </cell>
          <cell r="AF31">
            <v>1110</v>
          </cell>
          <cell r="AG31">
            <v>7511</v>
          </cell>
          <cell r="AH31">
            <v>1628</v>
          </cell>
          <cell r="AI31">
            <v>5883</v>
          </cell>
          <cell r="AJ31">
            <v>22854</v>
          </cell>
          <cell r="AK31">
            <v>4973</v>
          </cell>
          <cell r="AL31">
            <v>17881</v>
          </cell>
          <cell r="AM31">
            <v>22841</v>
          </cell>
          <cell r="AN31">
            <v>4975</v>
          </cell>
          <cell r="AO31">
            <v>17866</v>
          </cell>
          <cell r="AP31">
            <v>32694</v>
          </cell>
          <cell r="AQ31">
            <v>34916</v>
          </cell>
          <cell r="AR31">
            <v>53853</v>
          </cell>
          <cell r="AS31">
            <v>64977</v>
          </cell>
          <cell r="AT31">
            <v>59909</v>
          </cell>
          <cell r="AU31">
            <v>4317</v>
          </cell>
          <cell r="AV31">
            <v>71136</v>
          </cell>
          <cell r="AW31">
            <v>10405</v>
          </cell>
          <cell r="AX31">
            <v>2115</v>
          </cell>
          <cell r="AY31">
            <v>1568</v>
          </cell>
          <cell r="AZ31">
            <v>16062</v>
          </cell>
          <cell r="BA31">
            <v>34827</v>
          </cell>
          <cell r="BB31">
            <v>23330</v>
          </cell>
          <cell r="BC31">
            <v>13967</v>
          </cell>
          <cell r="BD31">
            <v>3052</v>
          </cell>
          <cell r="BE31">
            <v>10915</v>
          </cell>
          <cell r="BF31">
            <v>22530</v>
          </cell>
          <cell r="BG31">
            <v>6289</v>
          </cell>
          <cell r="BH31">
            <v>16241</v>
          </cell>
          <cell r="BI31">
            <v>25276</v>
          </cell>
          <cell r="BJ31">
            <v>6782</v>
          </cell>
          <cell r="BK31">
            <v>18494</v>
          </cell>
          <cell r="BL31">
            <v>12426</v>
          </cell>
          <cell r="BM31">
            <v>3725</v>
          </cell>
          <cell r="BN31">
            <v>8701</v>
          </cell>
          <cell r="BO31">
            <v>19687</v>
          </cell>
          <cell r="BP31">
            <v>5549</v>
          </cell>
          <cell r="BQ31">
            <v>14138</v>
          </cell>
        </row>
        <row r="32">
          <cell r="D32">
            <v>50488</v>
          </cell>
          <cell r="E32">
            <v>12871</v>
          </cell>
          <cell r="F32">
            <v>37617</v>
          </cell>
          <cell r="G32">
            <v>50645</v>
          </cell>
          <cell r="H32">
            <v>12859</v>
          </cell>
          <cell r="I32">
            <v>37786</v>
          </cell>
          <cell r="J32">
            <v>40081</v>
          </cell>
          <cell r="K32">
            <v>10788</v>
          </cell>
          <cell r="L32">
            <v>29293</v>
          </cell>
          <cell r="M32">
            <v>40226</v>
          </cell>
          <cell r="N32">
            <v>10793</v>
          </cell>
          <cell r="O32">
            <v>29433</v>
          </cell>
          <cell r="P32">
            <v>10407</v>
          </cell>
          <cell r="Q32">
            <v>2083</v>
          </cell>
          <cell r="R32">
            <v>8324</v>
          </cell>
          <cell r="S32">
            <v>10419</v>
          </cell>
          <cell r="T32">
            <v>2066</v>
          </cell>
          <cell r="U32">
            <v>8353</v>
          </cell>
          <cell r="V32">
            <v>1773</v>
          </cell>
          <cell r="W32">
            <v>314</v>
          </cell>
          <cell r="X32">
            <v>1459</v>
          </cell>
          <cell r="Y32">
            <v>926</v>
          </cell>
          <cell r="Z32">
            <v>1775</v>
          </cell>
          <cell r="AA32">
            <v>310</v>
          </cell>
          <cell r="AB32">
            <v>1465</v>
          </cell>
          <cell r="AC32">
            <v>932</v>
          </cell>
          <cell r="AD32">
            <v>596</v>
          </cell>
          <cell r="AE32">
            <v>137</v>
          </cell>
          <cell r="AF32">
            <v>459</v>
          </cell>
          <cell r="AG32">
            <v>2905</v>
          </cell>
          <cell r="AH32">
            <v>635</v>
          </cell>
          <cell r="AI32">
            <v>2270</v>
          </cell>
          <cell r="AJ32">
            <v>9246</v>
          </cell>
          <cell r="AK32">
            <v>1879</v>
          </cell>
          <cell r="AL32">
            <v>7367</v>
          </cell>
          <cell r="AM32">
            <v>9244</v>
          </cell>
          <cell r="AN32">
            <v>1862</v>
          </cell>
          <cell r="AO32">
            <v>7382</v>
          </cell>
          <cell r="AP32">
            <v>12410</v>
          </cell>
          <cell r="AQ32">
            <v>13966</v>
          </cell>
          <cell r="AR32">
            <v>22757</v>
          </cell>
          <cell r="AS32">
            <v>25565</v>
          </cell>
          <cell r="AT32">
            <v>25080</v>
          </cell>
          <cell r="AU32">
            <v>1776</v>
          </cell>
          <cell r="AV32">
            <v>27048</v>
          </cell>
          <cell r="AW32">
            <v>4245</v>
          </cell>
          <cell r="AX32">
            <v>843</v>
          </cell>
          <cell r="AY32">
            <v>639</v>
          </cell>
          <cell r="AZ32">
            <v>5867</v>
          </cell>
          <cell r="BA32">
            <v>13972</v>
          </cell>
          <cell r="BB32">
            <v>9234</v>
          </cell>
          <cell r="BC32">
            <v>5738</v>
          </cell>
          <cell r="BD32">
            <v>1121</v>
          </cell>
          <cell r="BE32">
            <v>4617</v>
          </cell>
          <cell r="BF32">
            <v>8901</v>
          </cell>
          <cell r="BG32">
            <v>2123</v>
          </cell>
          <cell r="BH32">
            <v>6778</v>
          </cell>
          <cell r="BI32">
            <v>10355</v>
          </cell>
          <cell r="BJ32">
            <v>2782</v>
          </cell>
          <cell r="BK32">
            <v>7573</v>
          </cell>
          <cell r="BL32">
            <v>5475</v>
          </cell>
          <cell r="BM32">
            <v>1197</v>
          </cell>
          <cell r="BN32">
            <v>4278</v>
          </cell>
          <cell r="BO32">
            <v>7317</v>
          </cell>
          <cell r="BP32">
            <v>2174</v>
          </cell>
          <cell r="BQ32">
            <v>5143</v>
          </cell>
        </row>
        <row r="33">
          <cell r="D33">
            <v>67462</v>
          </cell>
          <cell r="E33">
            <v>15457</v>
          </cell>
          <cell r="F33">
            <v>52005</v>
          </cell>
          <cell r="G33">
            <v>67696</v>
          </cell>
          <cell r="H33">
            <v>15519</v>
          </cell>
          <cell r="I33">
            <v>52177</v>
          </cell>
          <cell r="J33">
            <v>54592</v>
          </cell>
          <cell r="K33">
            <v>12441</v>
          </cell>
          <cell r="L33">
            <v>42151</v>
          </cell>
          <cell r="M33">
            <v>54772</v>
          </cell>
          <cell r="N33">
            <v>12508</v>
          </cell>
          <cell r="O33">
            <v>42263</v>
          </cell>
          <cell r="P33">
            <v>12870</v>
          </cell>
          <cell r="Q33">
            <v>3016</v>
          </cell>
          <cell r="R33">
            <v>9854</v>
          </cell>
          <cell r="S33">
            <v>12924</v>
          </cell>
          <cell r="T33">
            <v>3011</v>
          </cell>
          <cell r="U33">
            <v>9914</v>
          </cell>
          <cell r="V33">
            <v>2260</v>
          </cell>
          <cell r="W33">
            <v>491</v>
          </cell>
          <cell r="X33">
            <v>1769</v>
          </cell>
          <cell r="Y33">
            <v>1186</v>
          </cell>
          <cell r="Z33">
            <v>2288</v>
          </cell>
          <cell r="AA33">
            <v>484</v>
          </cell>
          <cell r="AB33">
            <v>1804</v>
          </cell>
          <cell r="AC33">
            <v>1192</v>
          </cell>
          <cell r="AD33">
            <v>695</v>
          </cell>
          <cell r="AE33">
            <v>165</v>
          </cell>
          <cell r="AF33">
            <v>530</v>
          </cell>
          <cell r="AG33">
            <v>3487</v>
          </cell>
          <cell r="AH33">
            <v>822</v>
          </cell>
          <cell r="AI33">
            <v>2665</v>
          </cell>
          <cell r="AJ33">
            <v>11351</v>
          </cell>
          <cell r="AK33">
            <v>2692</v>
          </cell>
          <cell r="AL33">
            <v>8659</v>
          </cell>
          <cell r="AM33">
            <v>11398</v>
          </cell>
          <cell r="AN33">
            <v>2695</v>
          </cell>
          <cell r="AO33">
            <v>8703</v>
          </cell>
          <cell r="AP33">
            <v>15907</v>
          </cell>
          <cell r="AQ33">
            <v>20786</v>
          </cell>
          <cell r="AR33">
            <v>33172</v>
          </cell>
          <cell r="AS33">
            <v>35225</v>
          </cell>
          <cell r="AT33">
            <v>32471</v>
          </cell>
          <cell r="AU33">
            <v>2282</v>
          </cell>
          <cell r="AV33">
            <v>39987</v>
          </cell>
          <cell r="AW33">
            <v>5156</v>
          </cell>
          <cell r="AX33">
            <v>1096</v>
          </cell>
          <cell r="AY33">
            <v>830</v>
          </cell>
          <cell r="AZ33">
            <v>7324</v>
          </cell>
          <cell r="BA33">
            <v>20820</v>
          </cell>
          <cell r="BB33">
            <v>12374</v>
          </cell>
          <cell r="BC33">
            <v>7149</v>
          </cell>
          <cell r="BD33">
            <v>1703</v>
          </cell>
          <cell r="BE33">
            <v>5446</v>
          </cell>
          <cell r="BF33">
            <v>10843</v>
          </cell>
          <cell r="BG33">
            <v>2461</v>
          </cell>
          <cell r="BH33">
            <v>8382</v>
          </cell>
          <cell r="BI33">
            <v>13326</v>
          </cell>
          <cell r="BJ33">
            <v>2796</v>
          </cell>
          <cell r="BK33">
            <v>10530</v>
          </cell>
          <cell r="BL33">
            <v>10530</v>
          </cell>
          <cell r="BM33">
            <v>2155</v>
          </cell>
          <cell r="BN33">
            <v>8375</v>
          </cell>
          <cell r="BO33">
            <v>8987</v>
          </cell>
          <cell r="BP33">
            <v>2195</v>
          </cell>
          <cell r="BQ33">
            <v>6792</v>
          </cell>
        </row>
        <row r="34">
          <cell r="D34">
            <v>91962</v>
          </cell>
          <cell r="E34">
            <v>18653</v>
          </cell>
          <cell r="F34">
            <v>73309</v>
          </cell>
          <cell r="G34">
            <v>92059</v>
          </cell>
          <cell r="H34">
            <v>18664</v>
          </cell>
          <cell r="I34">
            <v>73395</v>
          </cell>
          <cell r="J34">
            <v>71528</v>
          </cell>
          <cell r="K34">
            <v>15245</v>
          </cell>
          <cell r="L34">
            <v>56283</v>
          </cell>
          <cell r="M34">
            <v>71550</v>
          </cell>
          <cell r="N34">
            <v>15250</v>
          </cell>
          <cell r="O34">
            <v>56300</v>
          </cell>
          <cell r="P34">
            <v>20434</v>
          </cell>
          <cell r="Q34">
            <v>3408</v>
          </cell>
          <cell r="R34">
            <v>17026</v>
          </cell>
          <cell r="S34">
            <v>20509</v>
          </cell>
          <cell r="T34">
            <v>3414</v>
          </cell>
          <cell r="U34">
            <v>17095</v>
          </cell>
          <cell r="V34">
            <v>3650</v>
          </cell>
          <cell r="W34">
            <v>606</v>
          </cell>
          <cell r="X34">
            <v>3044</v>
          </cell>
          <cell r="Y34">
            <v>1867</v>
          </cell>
          <cell r="Z34">
            <v>3715</v>
          </cell>
          <cell r="AA34">
            <v>623</v>
          </cell>
          <cell r="AB34">
            <v>3092</v>
          </cell>
          <cell r="AC34">
            <v>1898</v>
          </cell>
          <cell r="AD34">
            <v>1176</v>
          </cell>
          <cell r="AE34">
            <v>200</v>
          </cell>
          <cell r="AF34">
            <v>976</v>
          </cell>
          <cell r="AG34">
            <v>5825</v>
          </cell>
          <cell r="AH34">
            <v>1003</v>
          </cell>
          <cell r="AI34">
            <v>4822</v>
          </cell>
          <cell r="AJ34">
            <v>17974</v>
          </cell>
          <cell r="AK34">
            <v>2980</v>
          </cell>
          <cell r="AL34">
            <v>14994</v>
          </cell>
          <cell r="AM34">
            <v>18003</v>
          </cell>
          <cell r="AN34">
            <v>2987</v>
          </cell>
          <cell r="AO34">
            <v>15016</v>
          </cell>
          <cell r="AP34">
            <v>22782</v>
          </cell>
          <cell r="AQ34">
            <v>24742</v>
          </cell>
          <cell r="AR34">
            <v>39715</v>
          </cell>
          <cell r="AS34">
            <v>46914</v>
          </cell>
          <cell r="AT34">
            <v>45145</v>
          </cell>
          <cell r="AU34">
            <v>3838</v>
          </cell>
          <cell r="AV34">
            <v>51610</v>
          </cell>
          <cell r="AW34">
            <v>8062</v>
          </cell>
          <cell r="AX34">
            <v>1817</v>
          </cell>
          <cell r="AY34">
            <v>1466</v>
          </cell>
          <cell r="AZ34">
            <v>10850</v>
          </cell>
          <cell r="BA34">
            <v>24718</v>
          </cell>
          <cell r="BB34">
            <v>18014</v>
          </cell>
          <cell r="BC34">
            <v>10968</v>
          </cell>
          <cell r="BD34">
            <v>1787</v>
          </cell>
          <cell r="BE34">
            <v>9181</v>
          </cell>
          <cell r="BF34">
            <v>16666</v>
          </cell>
          <cell r="BG34">
            <v>3513</v>
          </cell>
          <cell r="BH34">
            <v>13153</v>
          </cell>
          <cell r="BI34">
            <v>17317</v>
          </cell>
          <cell r="BJ34">
            <v>3596</v>
          </cell>
          <cell r="BK34">
            <v>13721</v>
          </cell>
          <cell r="BL34">
            <v>10206</v>
          </cell>
          <cell r="BM34">
            <v>1971</v>
          </cell>
          <cell r="BN34">
            <v>8235</v>
          </cell>
          <cell r="BO34">
            <v>12344</v>
          </cell>
          <cell r="BP34">
            <v>2611</v>
          </cell>
          <cell r="BQ34">
            <v>9733</v>
          </cell>
        </row>
        <row r="35">
          <cell r="D35">
            <v>100010</v>
          </cell>
          <cell r="E35">
            <v>37565</v>
          </cell>
          <cell r="F35">
            <v>62445</v>
          </cell>
          <cell r="G35">
            <v>100044</v>
          </cell>
          <cell r="H35">
            <v>37565</v>
          </cell>
          <cell r="I35">
            <v>62479</v>
          </cell>
          <cell r="J35">
            <v>81965</v>
          </cell>
          <cell r="K35">
            <v>31145</v>
          </cell>
          <cell r="L35">
            <v>50820</v>
          </cell>
          <cell r="M35">
            <v>81843</v>
          </cell>
          <cell r="N35">
            <v>31057</v>
          </cell>
          <cell r="O35">
            <v>50785</v>
          </cell>
          <cell r="P35">
            <v>18045</v>
          </cell>
          <cell r="Q35">
            <v>6420</v>
          </cell>
          <cell r="R35">
            <v>11625</v>
          </cell>
          <cell r="S35">
            <v>18201</v>
          </cell>
          <cell r="T35">
            <v>6508</v>
          </cell>
          <cell r="U35">
            <v>11694</v>
          </cell>
          <cell r="V35">
            <v>3423</v>
          </cell>
          <cell r="W35">
            <v>1388</v>
          </cell>
          <cell r="X35">
            <v>2035</v>
          </cell>
          <cell r="Y35">
            <v>1713</v>
          </cell>
          <cell r="Z35">
            <v>3508</v>
          </cell>
          <cell r="AA35">
            <v>1378</v>
          </cell>
          <cell r="AB35">
            <v>2130</v>
          </cell>
          <cell r="AC35">
            <v>1756</v>
          </cell>
          <cell r="AD35">
            <v>972</v>
          </cell>
          <cell r="AE35">
            <v>284</v>
          </cell>
          <cell r="AF35">
            <v>688</v>
          </cell>
          <cell r="AG35">
            <v>4814</v>
          </cell>
          <cell r="AH35">
            <v>1478</v>
          </cell>
          <cell r="AI35">
            <v>3336</v>
          </cell>
          <cell r="AJ35">
            <v>15733</v>
          </cell>
          <cell r="AK35">
            <v>5512</v>
          </cell>
          <cell r="AL35">
            <v>10221</v>
          </cell>
          <cell r="AM35">
            <v>15811</v>
          </cell>
          <cell r="AN35">
            <v>5591</v>
          </cell>
          <cell r="AO35">
            <v>10220</v>
          </cell>
          <cell r="AP35">
            <v>25117</v>
          </cell>
          <cell r="AQ35">
            <v>29399</v>
          </cell>
          <cell r="AR35">
            <v>47226</v>
          </cell>
          <cell r="AS35">
            <v>51473</v>
          </cell>
          <cell r="AT35">
            <v>48571</v>
          </cell>
          <cell r="AU35">
            <v>3558</v>
          </cell>
          <cell r="AV35">
            <v>55997</v>
          </cell>
          <cell r="AW35">
            <v>7078</v>
          </cell>
          <cell r="AX35">
            <v>1752</v>
          </cell>
          <cell r="AY35">
            <v>1285</v>
          </cell>
          <cell r="AZ35">
            <v>12015</v>
          </cell>
          <cell r="BA35">
            <v>29344</v>
          </cell>
          <cell r="BB35">
            <v>15694</v>
          </cell>
          <cell r="BC35">
            <v>9879</v>
          </cell>
          <cell r="BD35">
            <v>3652</v>
          </cell>
          <cell r="BE35">
            <v>6227</v>
          </cell>
          <cell r="BF35">
            <v>17697</v>
          </cell>
          <cell r="BG35">
            <v>7005</v>
          </cell>
          <cell r="BH35">
            <v>10692</v>
          </cell>
          <cell r="BI35">
            <v>20435</v>
          </cell>
          <cell r="BJ35">
            <v>7496</v>
          </cell>
          <cell r="BK35">
            <v>12939</v>
          </cell>
          <cell r="BL35">
            <v>13044</v>
          </cell>
          <cell r="BM35">
            <v>4291</v>
          </cell>
          <cell r="BN35">
            <v>8753</v>
          </cell>
          <cell r="BO35">
            <v>14345</v>
          </cell>
          <cell r="BP35">
            <v>5471</v>
          </cell>
          <cell r="BQ35">
            <v>8874</v>
          </cell>
        </row>
        <row r="36">
          <cell r="D36">
            <v>92359</v>
          </cell>
          <cell r="E36">
            <v>22154</v>
          </cell>
          <cell r="F36">
            <v>70205</v>
          </cell>
          <cell r="G36">
            <v>92321</v>
          </cell>
          <cell r="H36">
            <v>22131</v>
          </cell>
          <cell r="I36">
            <v>70190</v>
          </cell>
          <cell r="J36">
            <v>72340</v>
          </cell>
          <cell r="K36">
            <v>18019</v>
          </cell>
          <cell r="L36">
            <v>54321</v>
          </cell>
          <cell r="M36">
            <v>72310</v>
          </cell>
          <cell r="N36">
            <v>17990</v>
          </cell>
          <cell r="O36">
            <v>54319</v>
          </cell>
          <cell r="P36">
            <v>20019</v>
          </cell>
          <cell r="Q36">
            <v>4135</v>
          </cell>
          <cell r="R36">
            <v>15884</v>
          </cell>
          <cell r="S36">
            <v>20011</v>
          </cell>
          <cell r="T36">
            <v>4141</v>
          </cell>
          <cell r="U36">
            <v>15871</v>
          </cell>
          <cell r="V36">
            <v>3120</v>
          </cell>
          <cell r="W36">
            <v>672</v>
          </cell>
          <cell r="X36">
            <v>2448</v>
          </cell>
          <cell r="Y36">
            <v>1613</v>
          </cell>
          <cell r="Z36">
            <v>3131</v>
          </cell>
          <cell r="AA36">
            <v>674</v>
          </cell>
          <cell r="AB36">
            <v>2457</v>
          </cell>
          <cell r="AC36">
            <v>1612</v>
          </cell>
          <cell r="AD36">
            <v>1063</v>
          </cell>
          <cell r="AE36">
            <v>212</v>
          </cell>
          <cell r="AF36">
            <v>851</v>
          </cell>
          <cell r="AG36">
            <v>5785</v>
          </cell>
          <cell r="AH36">
            <v>1199</v>
          </cell>
          <cell r="AI36">
            <v>4586</v>
          </cell>
          <cell r="AJ36">
            <v>17923</v>
          </cell>
          <cell r="AK36">
            <v>3680</v>
          </cell>
          <cell r="AL36">
            <v>14243</v>
          </cell>
          <cell r="AM36">
            <v>17905</v>
          </cell>
          <cell r="AN36">
            <v>3685</v>
          </cell>
          <cell r="AO36">
            <v>14220</v>
          </cell>
          <cell r="AP36">
            <v>23867</v>
          </cell>
          <cell r="AQ36">
            <v>24339</v>
          </cell>
          <cell r="AR36">
            <v>38164</v>
          </cell>
          <cell r="AS36">
            <v>47194</v>
          </cell>
          <cell r="AT36">
            <v>45127</v>
          </cell>
          <cell r="AU36">
            <v>3110</v>
          </cell>
          <cell r="AV36">
            <v>53902</v>
          </cell>
          <cell r="AW36">
            <v>8321</v>
          </cell>
          <cell r="AX36">
            <v>1519</v>
          </cell>
          <cell r="AY36">
            <v>1097</v>
          </cell>
          <cell r="AZ36">
            <v>12097</v>
          </cell>
          <cell r="BA36">
            <v>24160</v>
          </cell>
          <cell r="BB36">
            <v>17845</v>
          </cell>
          <cell r="BC36">
            <v>11095</v>
          </cell>
          <cell r="BD36">
            <v>2268</v>
          </cell>
          <cell r="BE36">
            <v>8827</v>
          </cell>
          <cell r="BF36">
            <v>16416</v>
          </cell>
          <cell r="BG36">
            <v>4207</v>
          </cell>
          <cell r="BH36">
            <v>12209</v>
          </cell>
          <cell r="BI36">
            <v>18358</v>
          </cell>
          <cell r="BJ36">
            <v>4561</v>
          </cell>
          <cell r="BK36">
            <v>13797</v>
          </cell>
          <cell r="BL36">
            <v>8511</v>
          </cell>
          <cell r="BM36">
            <v>1916</v>
          </cell>
          <cell r="BN36">
            <v>6595</v>
          </cell>
          <cell r="BO36">
            <v>15646</v>
          </cell>
          <cell r="BP36">
            <v>4075</v>
          </cell>
          <cell r="BQ36">
            <v>11571</v>
          </cell>
        </row>
        <row r="37">
          <cell r="D37">
            <v>41539</v>
          </cell>
          <cell r="E37">
            <v>7533</v>
          </cell>
          <cell r="F37">
            <v>34006</v>
          </cell>
          <cell r="G37">
            <v>41739</v>
          </cell>
          <cell r="H37">
            <v>7535</v>
          </cell>
          <cell r="I37">
            <v>34204</v>
          </cell>
          <cell r="J37">
            <v>32168</v>
          </cell>
          <cell r="K37">
            <v>5992</v>
          </cell>
          <cell r="L37">
            <v>26176</v>
          </cell>
          <cell r="M37">
            <v>32330</v>
          </cell>
          <cell r="N37">
            <v>5991</v>
          </cell>
          <cell r="O37">
            <v>26339</v>
          </cell>
          <cell r="P37">
            <v>9371</v>
          </cell>
          <cell r="Q37">
            <v>1541</v>
          </cell>
          <cell r="R37">
            <v>7830</v>
          </cell>
          <cell r="S37">
            <v>9409</v>
          </cell>
          <cell r="T37">
            <v>1544</v>
          </cell>
          <cell r="U37">
            <v>7865</v>
          </cell>
          <cell r="V37">
            <v>1730</v>
          </cell>
          <cell r="W37">
            <v>282</v>
          </cell>
          <cell r="X37">
            <v>1448</v>
          </cell>
          <cell r="Y37">
            <v>907</v>
          </cell>
          <cell r="Z37">
            <v>1741</v>
          </cell>
          <cell r="AA37">
            <v>277</v>
          </cell>
          <cell r="AB37">
            <v>1464</v>
          </cell>
          <cell r="AC37">
            <v>909</v>
          </cell>
          <cell r="AD37">
            <v>518</v>
          </cell>
          <cell r="AE37">
            <v>83</v>
          </cell>
          <cell r="AF37">
            <v>435</v>
          </cell>
          <cell r="AG37">
            <v>2604</v>
          </cell>
          <cell r="AH37">
            <v>438</v>
          </cell>
          <cell r="AI37">
            <v>2166</v>
          </cell>
          <cell r="AJ37">
            <v>8209</v>
          </cell>
          <cell r="AK37">
            <v>1357</v>
          </cell>
          <cell r="AL37">
            <v>6852</v>
          </cell>
          <cell r="AM37">
            <v>8242</v>
          </cell>
          <cell r="AN37">
            <v>1365</v>
          </cell>
          <cell r="AO37">
            <v>6877</v>
          </cell>
          <cell r="AP37">
            <v>10244</v>
          </cell>
          <cell r="AQ37">
            <v>11475</v>
          </cell>
          <cell r="AR37">
            <v>18732</v>
          </cell>
          <cell r="AS37">
            <v>21294</v>
          </cell>
          <cell r="AT37">
            <v>20445</v>
          </cell>
          <cell r="AU37">
            <v>1735</v>
          </cell>
          <cell r="AV37">
            <v>24051</v>
          </cell>
          <cell r="AW37">
            <v>3728</v>
          </cell>
          <cell r="AX37">
            <v>832</v>
          </cell>
          <cell r="AY37">
            <v>646</v>
          </cell>
          <cell r="AZ37">
            <v>4565</v>
          </cell>
          <cell r="BA37">
            <v>11523</v>
          </cell>
          <cell r="BB37">
            <v>8369</v>
          </cell>
          <cell r="BC37">
            <v>5064</v>
          </cell>
          <cell r="BD37">
            <v>828</v>
          </cell>
          <cell r="BE37">
            <v>4236</v>
          </cell>
          <cell r="BF37">
            <v>7172</v>
          </cell>
          <cell r="BG37">
            <v>1396</v>
          </cell>
          <cell r="BH37">
            <v>5776</v>
          </cell>
          <cell r="BI37">
            <v>8286</v>
          </cell>
          <cell r="BJ37">
            <v>1358</v>
          </cell>
          <cell r="BK37">
            <v>6928</v>
          </cell>
          <cell r="BL37">
            <v>4940</v>
          </cell>
          <cell r="BM37">
            <v>697</v>
          </cell>
          <cell r="BN37">
            <v>4243</v>
          </cell>
          <cell r="BO37">
            <v>5129</v>
          </cell>
          <cell r="BP37">
            <v>1017</v>
          </cell>
          <cell r="BQ37">
            <v>4112</v>
          </cell>
        </row>
        <row r="38">
          <cell r="D38">
            <v>70208</v>
          </cell>
          <cell r="E38">
            <v>8534</v>
          </cell>
          <cell r="F38">
            <v>61674</v>
          </cell>
          <cell r="G38">
            <v>70302</v>
          </cell>
          <cell r="H38">
            <v>8539</v>
          </cell>
          <cell r="I38">
            <v>61763</v>
          </cell>
          <cell r="J38">
            <v>54837</v>
          </cell>
          <cell r="K38">
            <v>6963</v>
          </cell>
          <cell r="L38">
            <v>47874</v>
          </cell>
          <cell r="M38">
            <v>54911</v>
          </cell>
          <cell r="N38">
            <v>6962</v>
          </cell>
          <cell r="O38">
            <v>47949</v>
          </cell>
          <cell r="P38">
            <v>15371</v>
          </cell>
          <cell r="Q38">
            <v>1571</v>
          </cell>
          <cell r="R38">
            <v>13800</v>
          </cell>
          <cell r="S38">
            <v>15391</v>
          </cell>
          <cell r="T38">
            <v>1577</v>
          </cell>
          <cell r="U38">
            <v>13814</v>
          </cell>
          <cell r="V38">
            <v>2599</v>
          </cell>
          <cell r="W38">
            <v>267</v>
          </cell>
          <cell r="X38">
            <v>2332</v>
          </cell>
          <cell r="Y38">
            <v>1325</v>
          </cell>
          <cell r="Z38">
            <v>2628</v>
          </cell>
          <cell r="AA38">
            <v>263</v>
          </cell>
          <cell r="AB38">
            <v>2365</v>
          </cell>
          <cell r="AC38">
            <v>1348</v>
          </cell>
          <cell r="AD38">
            <v>904</v>
          </cell>
          <cell r="AE38">
            <v>85</v>
          </cell>
          <cell r="AF38">
            <v>819</v>
          </cell>
          <cell r="AG38">
            <v>4248</v>
          </cell>
          <cell r="AH38">
            <v>432</v>
          </cell>
          <cell r="AI38">
            <v>3816</v>
          </cell>
          <cell r="AJ38">
            <v>13646</v>
          </cell>
          <cell r="AK38">
            <v>1404</v>
          </cell>
          <cell r="AL38">
            <v>12242</v>
          </cell>
          <cell r="AM38">
            <v>13626</v>
          </cell>
          <cell r="AN38">
            <v>1405</v>
          </cell>
          <cell r="AO38">
            <v>12221</v>
          </cell>
          <cell r="AP38">
            <v>17082</v>
          </cell>
          <cell r="AQ38">
            <v>18425</v>
          </cell>
          <cell r="AR38">
            <v>30056</v>
          </cell>
          <cell r="AS38">
            <v>35434</v>
          </cell>
          <cell r="AT38">
            <v>34868</v>
          </cell>
          <cell r="AU38">
            <v>2713</v>
          </cell>
          <cell r="AV38">
            <v>39354</v>
          </cell>
          <cell r="AW38">
            <v>6251</v>
          </cell>
          <cell r="AX38">
            <v>1280</v>
          </cell>
          <cell r="AY38">
            <v>1002</v>
          </cell>
          <cell r="AZ38">
            <v>8493</v>
          </cell>
          <cell r="BA38">
            <v>18407</v>
          </cell>
          <cell r="BB38">
            <v>14984</v>
          </cell>
          <cell r="BC38">
            <v>8515</v>
          </cell>
          <cell r="BD38">
            <v>882</v>
          </cell>
          <cell r="BE38">
            <v>7633</v>
          </cell>
          <cell r="BF38">
            <v>13222</v>
          </cell>
          <cell r="BG38">
            <v>1775</v>
          </cell>
          <cell r="BH38">
            <v>11447</v>
          </cell>
          <cell r="BI38">
            <v>12807</v>
          </cell>
          <cell r="BJ38">
            <v>1543</v>
          </cell>
          <cell r="BK38">
            <v>11264</v>
          </cell>
          <cell r="BL38">
            <v>7362</v>
          </cell>
          <cell r="BM38">
            <v>864</v>
          </cell>
          <cell r="BN38">
            <v>6498</v>
          </cell>
          <cell r="BO38">
            <v>9583</v>
          </cell>
          <cell r="BP38">
            <v>1023</v>
          </cell>
          <cell r="BQ38">
            <v>8560</v>
          </cell>
        </row>
        <row r="39">
          <cell r="D39">
            <v>43417</v>
          </cell>
          <cell r="E39">
            <v>20672</v>
          </cell>
          <cell r="F39">
            <v>22745</v>
          </cell>
          <cell r="G39">
            <v>43490</v>
          </cell>
          <cell r="H39">
            <v>20678</v>
          </cell>
          <cell r="I39">
            <v>22812</v>
          </cell>
          <cell r="J39">
            <v>35238</v>
          </cell>
          <cell r="K39">
            <v>16863</v>
          </cell>
          <cell r="L39">
            <v>18375</v>
          </cell>
          <cell r="M39">
            <v>35222</v>
          </cell>
          <cell r="N39">
            <v>16854</v>
          </cell>
          <cell r="O39">
            <v>18367</v>
          </cell>
          <cell r="P39">
            <v>8179</v>
          </cell>
          <cell r="Q39">
            <v>3809</v>
          </cell>
          <cell r="R39">
            <v>4370</v>
          </cell>
          <cell r="S39">
            <v>8268</v>
          </cell>
          <cell r="T39">
            <v>3824</v>
          </cell>
          <cell r="U39">
            <v>4445</v>
          </cell>
          <cell r="V39">
            <v>1515</v>
          </cell>
          <cell r="W39">
            <v>640</v>
          </cell>
          <cell r="X39">
            <v>875</v>
          </cell>
          <cell r="Y39">
            <v>766</v>
          </cell>
          <cell r="Z39">
            <v>1557</v>
          </cell>
          <cell r="AA39">
            <v>641</v>
          </cell>
          <cell r="AB39">
            <v>916</v>
          </cell>
          <cell r="AC39">
            <v>790</v>
          </cell>
          <cell r="AD39">
            <v>374</v>
          </cell>
          <cell r="AE39">
            <v>180</v>
          </cell>
          <cell r="AF39">
            <v>194</v>
          </cell>
          <cell r="AG39">
            <v>2228</v>
          </cell>
          <cell r="AH39">
            <v>1089</v>
          </cell>
          <cell r="AI39">
            <v>1139</v>
          </cell>
          <cell r="AJ39">
            <v>7135</v>
          </cell>
          <cell r="AK39">
            <v>3382</v>
          </cell>
          <cell r="AL39">
            <v>3753</v>
          </cell>
          <cell r="AM39">
            <v>7191</v>
          </cell>
          <cell r="AN39">
            <v>3380</v>
          </cell>
          <cell r="AO39">
            <v>3811</v>
          </cell>
          <cell r="AP39">
            <v>10868</v>
          </cell>
          <cell r="AQ39">
            <v>12550</v>
          </cell>
          <cell r="AR39">
            <v>19952</v>
          </cell>
          <cell r="AS39">
            <v>22247</v>
          </cell>
          <cell r="AT39">
            <v>21243</v>
          </cell>
          <cell r="AU39">
            <v>1561</v>
          </cell>
          <cell r="AV39">
            <v>26794</v>
          </cell>
          <cell r="AW39">
            <v>3254</v>
          </cell>
          <cell r="AX39">
            <v>767</v>
          </cell>
          <cell r="AY39">
            <v>578</v>
          </cell>
          <cell r="AZ39">
            <v>5152</v>
          </cell>
          <cell r="BA39">
            <v>12493</v>
          </cell>
          <cell r="BB39">
            <v>5436</v>
          </cell>
          <cell r="BC39">
            <v>4482</v>
          </cell>
          <cell r="BD39">
            <v>2094</v>
          </cell>
          <cell r="BE39">
            <v>2388</v>
          </cell>
          <cell r="BF39">
            <v>7343</v>
          </cell>
          <cell r="BG39">
            <v>3491</v>
          </cell>
          <cell r="BH39">
            <v>3852</v>
          </cell>
          <cell r="BI39">
            <v>9090</v>
          </cell>
          <cell r="BJ39">
            <v>4637</v>
          </cell>
          <cell r="BK39">
            <v>4453</v>
          </cell>
          <cell r="BL39">
            <v>5106</v>
          </cell>
          <cell r="BM39">
            <v>2212</v>
          </cell>
          <cell r="BN39">
            <v>2894</v>
          </cell>
          <cell r="BO39">
            <v>6877</v>
          </cell>
          <cell r="BP39">
            <v>3429</v>
          </cell>
          <cell r="BQ39">
            <v>3448</v>
          </cell>
        </row>
        <row r="40">
          <cell r="D40">
            <v>71911</v>
          </cell>
          <cell r="E40">
            <v>8129</v>
          </cell>
          <cell r="F40">
            <v>63782</v>
          </cell>
          <cell r="G40">
            <v>72260</v>
          </cell>
          <cell r="H40">
            <v>8134</v>
          </cell>
          <cell r="I40">
            <v>64126</v>
          </cell>
          <cell r="J40">
            <v>56086</v>
          </cell>
          <cell r="K40">
            <v>6759</v>
          </cell>
          <cell r="L40">
            <v>49327</v>
          </cell>
          <cell r="M40">
            <v>56281</v>
          </cell>
          <cell r="N40">
            <v>6754</v>
          </cell>
          <cell r="O40">
            <v>49527</v>
          </cell>
          <cell r="P40">
            <v>15825</v>
          </cell>
          <cell r="Q40">
            <v>1370</v>
          </cell>
          <cell r="R40">
            <v>14455</v>
          </cell>
          <cell r="S40">
            <v>15979</v>
          </cell>
          <cell r="T40">
            <v>1380</v>
          </cell>
          <cell r="U40">
            <v>14599</v>
          </cell>
          <cell r="V40">
            <v>2905</v>
          </cell>
          <cell r="W40">
            <v>288</v>
          </cell>
          <cell r="X40">
            <v>2617</v>
          </cell>
          <cell r="Y40">
            <v>1521</v>
          </cell>
          <cell r="Z40">
            <v>3002</v>
          </cell>
          <cell r="AA40">
            <v>283</v>
          </cell>
          <cell r="AB40">
            <v>2719</v>
          </cell>
          <cell r="AC40">
            <v>1562</v>
          </cell>
          <cell r="AD40">
            <v>824</v>
          </cell>
          <cell r="AE40">
            <v>66</v>
          </cell>
          <cell r="AF40">
            <v>758</v>
          </cell>
          <cell r="AG40">
            <v>4259</v>
          </cell>
          <cell r="AH40">
            <v>361</v>
          </cell>
          <cell r="AI40">
            <v>3898</v>
          </cell>
          <cell r="AJ40">
            <v>13846</v>
          </cell>
          <cell r="AK40">
            <v>1178</v>
          </cell>
          <cell r="AL40">
            <v>12668</v>
          </cell>
          <cell r="AM40">
            <v>13923</v>
          </cell>
          <cell r="AN40">
            <v>1189</v>
          </cell>
          <cell r="AO40">
            <v>12734</v>
          </cell>
          <cell r="AP40">
            <v>17999</v>
          </cell>
          <cell r="AQ40">
            <v>18473</v>
          </cell>
          <cell r="AR40">
            <v>29971</v>
          </cell>
          <cell r="AS40">
            <v>36297</v>
          </cell>
          <cell r="AT40">
            <v>35963</v>
          </cell>
          <cell r="AU40">
            <v>3052</v>
          </cell>
          <cell r="AV40">
            <v>37002</v>
          </cell>
          <cell r="AW40">
            <v>6329</v>
          </cell>
          <cell r="AX40">
            <v>1441</v>
          </cell>
          <cell r="AY40">
            <v>1165</v>
          </cell>
          <cell r="AZ40">
            <v>8861</v>
          </cell>
          <cell r="BA40">
            <v>18501</v>
          </cell>
          <cell r="BB40">
            <v>15829</v>
          </cell>
          <cell r="BC40">
            <v>8717</v>
          </cell>
          <cell r="BD40">
            <v>736</v>
          </cell>
          <cell r="BE40">
            <v>7981</v>
          </cell>
          <cell r="BF40">
            <v>14255</v>
          </cell>
          <cell r="BG40">
            <v>1791</v>
          </cell>
          <cell r="BH40">
            <v>12464</v>
          </cell>
          <cell r="BI40">
            <v>13317</v>
          </cell>
          <cell r="BJ40">
            <v>1385</v>
          </cell>
          <cell r="BK40">
            <v>11932</v>
          </cell>
          <cell r="BL40">
            <v>7074</v>
          </cell>
          <cell r="BM40">
            <v>790</v>
          </cell>
          <cell r="BN40">
            <v>6284</v>
          </cell>
          <cell r="BO40">
            <v>9662</v>
          </cell>
          <cell r="BP40">
            <v>1192</v>
          </cell>
          <cell r="BQ40">
            <v>8470</v>
          </cell>
        </row>
        <row r="41">
          <cell r="D41">
            <v>117057</v>
          </cell>
          <cell r="E41">
            <v>41080</v>
          </cell>
          <cell r="F41">
            <v>75977</v>
          </cell>
          <cell r="G41">
            <v>117162</v>
          </cell>
          <cell r="H41">
            <v>41124</v>
          </cell>
          <cell r="I41">
            <v>76038</v>
          </cell>
          <cell r="J41">
            <v>91177</v>
          </cell>
          <cell r="K41">
            <v>33708</v>
          </cell>
          <cell r="L41">
            <v>57469</v>
          </cell>
          <cell r="M41">
            <v>91266</v>
          </cell>
          <cell r="N41">
            <v>33722</v>
          </cell>
          <cell r="O41">
            <v>57544</v>
          </cell>
          <cell r="P41">
            <v>25880</v>
          </cell>
          <cell r="Q41">
            <v>7372</v>
          </cell>
          <cell r="R41">
            <v>18508</v>
          </cell>
          <cell r="S41">
            <v>25896</v>
          </cell>
          <cell r="T41">
            <v>7402</v>
          </cell>
          <cell r="U41">
            <v>18494</v>
          </cell>
          <cell r="V41">
            <v>4179</v>
          </cell>
          <cell r="W41">
            <v>1247</v>
          </cell>
          <cell r="X41">
            <v>2932</v>
          </cell>
          <cell r="Y41">
            <v>2130</v>
          </cell>
          <cell r="Z41">
            <v>4251</v>
          </cell>
          <cell r="AA41">
            <v>1255</v>
          </cell>
          <cell r="AB41">
            <v>2996</v>
          </cell>
          <cell r="AC41">
            <v>2172</v>
          </cell>
          <cell r="AD41">
            <v>1472</v>
          </cell>
          <cell r="AE41">
            <v>365</v>
          </cell>
          <cell r="AF41">
            <v>1107</v>
          </cell>
          <cell r="AG41">
            <v>7505</v>
          </cell>
          <cell r="AH41">
            <v>2053</v>
          </cell>
          <cell r="AI41">
            <v>5452</v>
          </cell>
          <cell r="AJ41">
            <v>23056</v>
          </cell>
          <cell r="AK41">
            <v>6535</v>
          </cell>
          <cell r="AL41">
            <v>16521</v>
          </cell>
          <cell r="AM41">
            <v>22998</v>
          </cell>
          <cell r="AN41">
            <v>6544</v>
          </cell>
          <cell r="AO41">
            <v>16454</v>
          </cell>
          <cell r="AP41">
            <v>30576</v>
          </cell>
          <cell r="AQ41">
            <v>32001</v>
          </cell>
          <cell r="AR41">
            <v>48940</v>
          </cell>
          <cell r="AS41">
            <v>60944</v>
          </cell>
          <cell r="AT41">
            <v>56218</v>
          </cell>
          <cell r="AU41">
            <v>4285</v>
          </cell>
          <cell r="AV41">
            <v>68195</v>
          </cell>
          <cell r="AW41">
            <v>10574</v>
          </cell>
          <cell r="AX41">
            <v>2079</v>
          </cell>
          <cell r="AY41">
            <v>1559</v>
          </cell>
          <cell r="AZ41">
            <v>14810</v>
          </cell>
          <cell r="BA41">
            <v>31922</v>
          </cell>
          <cell r="BB41">
            <v>19146</v>
          </cell>
          <cell r="BC41">
            <v>14141</v>
          </cell>
          <cell r="BD41">
            <v>4095</v>
          </cell>
          <cell r="BE41">
            <v>10046</v>
          </cell>
          <cell r="BF41">
            <v>21688</v>
          </cell>
          <cell r="BG41">
            <v>7813</v>
          </cell>
          <cell r="BH41">
            <v>13875</v>
          </cell>
          <cell r="BI41">
            <v>23549</v>
          </cell>
          <cell r="BJ41">
            <v>8898</v>
          </cell>
          <cell r="BK41">
            <v>14651</v>
          </cell>
          <cell r="BL41">
            <v>11619</v>
          </cell>
          <cell r="BM41">
            <v>3560</v>
          </cell>
          <cell r="BN41">
            <v>8059</v>
          </cell>
          <cell r="BO41">
            <v>17566</v>
          </cell>
          <cell r="BP41">
            <v>6509</v>
          </cell>
          <cell r="BQ41">
            <v>11057</v>
          </cell>
        </row>
        <row r="42">
          <cell r="D42">
            <v>161997</v>
          </cell>
          <cell r="E42">
            <v>65942</v>
          </cell>
          <cell r="F42">
            <v>96055</v>
          </cell>
          <cell r="G42">
            <v>161937</v>
          </cell>
          <cell r="H42">
            <v>65851</v>
          </cell>
          <cell r="I42">
            <v>96086</v>
          </cell>
          <cell r="J42">
            <v>128150</v>
          </cell>
          <cell r="K42">
            <v>53124</v>
          </cell>
          <cell r="L42">
            <v>75026</v>
          </cell>
          <cell r="M42">
            <v>128040</v>
          </cell>
          <cell r="N42">
            <v>53045</v>
          </cell>
          <cell r="O42">
            <v>74995</v>
          </cell>
          <cell r="P42">
            <v>33847</v>
          </cell>
          <cell r="Q42">
            <v>12818</v>
          </cell>
          <cell r="R42">
            <v>21029</v>
          </cell>
          <cell r="S42">
            <v>33897</v>
          </cell>
          <cell r="T42">
            <v>12806</v>
          </cell>
          <cell r="U42">
            <v>21091</v>
          </cell>
          <cell r="V42">
            <v>5365</v>
          </cell>
          <cell r="W42">
            <v>1926</v>
          </cell>
          <cell r="X42">
            <v>3439</v>
          </cell>
          <cell r="Y42">
            <v>2815</v>
          </cell>
          <cell r="Z42">
            <v>5490</v>
          </cell>
          <cell r="AA42">
            <v>1962</v>
          </cell>
          <cell r="AB42">
            <v>3528</v>
          </cell>
          <cell r="AC42">
            <v>2887</v>
          </cell>
          <cell r="AD42">
            <v>1780</v>
          </cell>
          <cell r="AE42">
            <v>704</v>
          </cell>
          <cell r="AF42">
            <v>1076</v>
          </cell>
          <cell r="AG42">
            <v>9588</v>
          </cell>
          <cell r="AH42">
            <v>3741</v>
          </cell>
          <cell r="AI42">
            <v>5847</v>
          </cell>
          <cell r="AJ42">
            <v>30108</v>
          </cell>
          <cell r="AK42">
            <v>11495</v>
          </cell>
          <cell r="AL42">
            <v>18613</v>
          </cell>
          <cell r="AM42">
            <v>30167</v>
          </cell>
          <cell r="AN42">
            <v>11483</v>
          </cell>
          <cell r="AO42">
            <v>18684</v>
          </cell>
          <cell r="AP42">
            <v>41414</v>
          </cell>
          <cell r="AQ42">
            <v>45043</v>
          </cell>
          <cell r="AR42">
            <v>68986</v>
          </cell>
          <cell r="AS42">
            <v>84016</v>
          </cell>
          <cell r="AT42">
            <v>77921</v>
          </cell>
          <cell r="AU42">
            <v>5320</v>
          </cell>
          <cell r="AV42">
            <v>94826</v>
          </cell>
          <cell r="AW42">
            <v>13945</v>
          </cell>
          <cell r="AX42">
            <v>2603</v>
          </cell>
          <cell r="AY42">
            <v>1925</v>
          </cell>
          <cell r="AZ42">
            <v>20825</v>
          </cell>
          <cell r="BA42">
            <v>44718</v>
          </cell>
          <cell r="BB42">
            <v>24994</v>
          </cell>
          <cell r="BC42">
            <v>18820</v>
          </cell>
          <cell r="BD42">
            <v>7104</v>
          </cell>
          <cell r="BE42">
            <v>11716</v>
          </cell>
          <cell r="BF42">
            <v>28777</v>
          </cell>
          <cell r="BG42">
            <v>11106</v>
          </cell>
          <cell r="BH42">
            <v>17671</v>
          </cell>
          <cell r="BI42">
            <v>31070</v>
          </cell>
          <cell r="BJ42">
            <v>12845</v>
          </cell>
          <cell r="BK42">
            <v>18225</v>
          </cell>
          <cell r="BL42">
            <v>15728</v>
          </cell>
          <cell r="BM42">
            <v>7790</v>
          </cell>
          <cell r="BN42">
            <v>7938</v>
          </cell>
          <cell r="BO42">
            <v>26672</v>
          </cell>
          <cell r="BP42">
            <v>10606</v>
          </cell>
          <cell r="BQ42">
            <v>16066</v>
          </cell>
        </row>
        <row r="43">
          <cell r="D43">
            <v>2579139</v>
          </cell>
          <cell r="E43">
            <v>625059</v>
          </cell>
          <cell r="F43">
            <v>1954080</v>
          </cell>
          <cell r="G43">
            <v>2583654</v>
          </cell>
          <cell r="H43">
            <v>625202</v>
          </cell>
          <cell r="I43">
            <v>1958452</v>
          </cell>
          <cell r="J43">
            <v>2051851</v>
          </cell>
          <cell r="K43">
            <v>515528</v>
          </cell>
          <cell r="L43">
            <v>1536323</v>
          </cell>
          <cell r="M43">
            <v>2054097</v>
          </cell>
          <cell r="N43">
            <v>515311</v>
          </cell>
          <cell r="O43">
            <v>1538786</v>
          </cell>
          <cell r="P43">
            <v>527288</v>
          </cell>
          <cell r="Q43">
            <v>109531</v>
          </cell>
          <cell r="R43">
            <v>417757</v>
          </cell>
          <cell r="S43">
            <v>529557</v>
          </cell>
          <cell r="T43">
            <v>109891</v>
          </cell>
          <cell r="U43">
            <v>419666</v>
          </cell>
          <cell r="V43">
            <v>90960</v>
          </cell>
          <cell r="W43">
            <v>18590</v>
          </cell>
          <cell r="X43">
            <v>72370</v>
          </cell>
          <cell r="Y43">
            <v>46761</v>
          </cell>
          <cell r="Z43">
            <v>92701</v>
          </cell>
          <cell r="AA43">
            <v>18780</v>
          </cell>
          <cell r="AB43">
            <v>73921</v>
          </cell>
          <cell r="AC43">
            <v>47615</v>
          </cell>
          <cell r="AD43">
            <v>28434</v>
          </cell>
          <cell r="AE43">
            <v>5733</v>
          </cell>
          <cell r="AF43">
            <v>22701</v>
          </cell>
          <cell r="AG43">
            <v>146284</v>
          </cell>
          <cell r="AH43">
            <v>30622</v>
          </cell>
          <cell r="AI43">
            <v>115662</v>
          </cell>
          <cell r="AJ43">
            <v>465618</v>
          </cell>
          <cell r="AK43">
            <v>96989</v>
          </cell>
          <cell r="AL43">
            <v>368629</v>
          </cell>
          <cell r="AM43">
            <v>466699</v>
          </cell>
          <cell r="AN43">
            <v>97224</v>
          </cell>
          <cell r="AO43">
            <v>369475</v>
          </cell>
          <cell r="AP43">
            <v>652097</v>
          </cell>
          <cell r="AQ43">
            <v>720792</v>
          </cell>
          <cell r="AR43">
            <v>1139342</v>
          </cell>
          <cell r="AS43">
            <v>1327113</v>
          </cell>
          <cell r="AT43">
            <v>1256541</v>
          </cell>
          <cell r="AU43">
            <v>93213</v>
          </cell>
          <cell r="AV43">
            <v>1462807</v>
          </cell>
          <cell r="AW43">
            <v>212281</v>
          </cell>
          <cell r="AX43">
            <v>45086</v>
          </cell>
          <cell r="AY43">
            <v>34025</v>
          </cell>
          <cell r="AZ43">
            <v>316484</v>
          </cell>
          <cell r="BA43">
            <v>719235</v>
          </cell>
          <cell r="BB43">
            <v>490560</v>
          </cell>
          <cell r="BC43">
            <v>290572</v>
          </cell>
          <cell r="BD43">
            <v>60488</v>
          </cell>
          <cell r="BE43">
            <v>230084</v>
          </cell>
          <cell r="BF43">
            <v>460144</v>
          </cell>
          <cell r="BG43">
            <v>112381</v>
          </cell>
          <cell r="BH43">
            <v>347763</v>
          </cell>
          <cell r="BI43">
            <v>511680</v>
          </cell>
          <cell r="BJ43">
            <v>125994</v>
          </cell>
          <cell r="BK43">
            <v>385686</v>
          </cell>
          <cell r="BL43">
            <v>291851</v>
          </cell>
          <cell r="BM43">
            <v>69630</v>
          </cell>
          <cell r="BN43">
            <v>222221</v>
          </cell>
          <cell r="BO43">
            <v>387503</v>
          </cell>
          <cell r="BP43">
            <v>98440</v>
          </cell>
          <cell r="BQ43">
            <v>289063</v>
          </cell>
        </row>
        <row r="45">
          <cell r="D45">
            <v>3550852</v>
          </cell>
          <cell r="E45">
            <v>1516813</v>
          </cell>
          <cell r="F45">
            <v>2034039</v>
          </cell>
          <cell r="G45">
            <v>3551954</v>
          </cell>
          <cell r="H45">
            <v>1513932</v>
          </cell>
          <cell r="I45">
            <v>2038022</v>
          </cell>
          <cell r="J45">
            <v>2869566</v>
          </cell>
          <cell r="K45">
            <v>1269966</v>
          </cell>
          <cell r="L45">
            <v>1599600</v>
          </cell>
          <cell r="M45">
            <v>2868549</v>
          </cell>
          <cell r="N45">
            <v>1266839</v>
          </cell>
          <cell r="O45">
            <v>1601710</v>
          </cell>
          <cell r="P45">
            <v>681286</v>
          </cell>
          <cell r="Q45">
            <v>246847</v>
          </cell>
          <cell r="R45">
            <v>434439</v>
          </cell>
          <cell r="S45">
            <v>683405</v>
          </cell>
          <cell r="T45">
            <v>247093</v>
          </cell>
          <cell r="U45">
            <v>436312</v>
          </cell>
          <cell r="V45">
            <v>114319</v>
          </cell>
          <cell r="W45">
            <v>39632</v>
          </cell>
          <cell r="X45">
            <v>74687</v>
          </cell>
          <cell r="Y45">
            <v>58790</v>
          </cell>
          <cell r="Z45">
            <v>116134</v>
          </cell>
          <cell r="AA45">
            <v>39844</v>
          </cell>
          <cell r="AB45">
            <v>76290</v>
          </cell>
          <cell r="AC45">
            <v>59668</v>
          </cell>
          <cell r="AD45">
            <v>36742</v>
          </cell>
          <cell r="AE45">
            <v>13112</v>
          </cell>
          <cell r="AF45">
            <v>23630</v>
          </cell>
          <cell r="AG45">
            <v>189653</v>
          </cell>
          <cell r="AH45">
            <v>69028</v>
          </cell>
          <cell r="AI45">
            <v>120625</v>
          </cell>
          <cell r="AJ45">
            <v>604116</v>
          </cell>
          <cell r="AK45">
            <v>220377</v>
          </cell>
          <cell r="AL45">
            <v>383739</v>
          </cell>
          <cell r="AM45">
            <v>604882</v>
          </cell>
          <cell r="AN45">
            <v>220377</v>
          </cell>
          <cell r="AO45">
            <v>384505</v>
          </cell>
          <cell r="AP45">
            <v>938723</v>
          </cell>
          <cell r="AQ45">
            <v>1011222</v>
          </cell>
          <cell r="AR45">
            <v>1564630</v>
          </cell>
          <cell r="AS45">
            <v>1843730</v>
          </cell>
          <cell r="AT45">
            <v>1708224</v>
          </cell>
          <cell r="AU45">
            <v>116739</v>
          </cell>
          <cell r="AV45">
            <v>2188714</v>
          </cell>
          <cell r="AW45">
            <v>274931</v>
          </cell>
          <cell r="AX45">
            <v>56466</v>
          </cell>
          <cell r="AY45">
            <v>42449</v>
          </cell>
          <cell r="AZ45">
            <v>464365</v>
          </cell>
          <cell r="BA45">
            <v>1005519</v>
          </cell>
          <cell r="BB45">
            <v>512262</v>
          </cell>
          <cell r="BC45">
            <v>377618</v>
          </cell>
          <cell r="BD45">
            <v>138222</v>
          </cell>
          <cell r="BE45">
            <v>239396</v>
          </cell>
          <cell r="BF45">
            <v>617658</v>
          </cell>
          <cell r="BG45">
            <v>256094</v>
          </cell>
          <cell r="BH45">
            <v>361564</v>
          </cell>
          <cell r="BI45">
            <v>738841</v>
          </cell>
          <cell r="BJ45">
            <v>335656</v>
          </cell>
          <cell r="BK45">
            <v>403185</v>
          </cell>
          <cell r="BL45">
            <v>388727</v>
          </cell>
          <cell r="BM45">
            <v>160492</v>
          </cell>
          <cell r="BN45">
            <v>228235</v>
          </cell>
          <cell r="BO45">
            <v>606644</v>
          </cell>
          <cell r="BP45">
            <v>302532</v>
          </cell>
          <cell r="BQ45">
            <v>304112</v>
          </cell>
        </row>
        <row r="47">
          <cell r="D47">
            <v>3550852</v>
          </cell>
          <cell r="E47">
            <v>1516813</v>
          </cell>
          <cell r="F47">
            <v>2034039</v>
          </cell>
          <cell r="G47">
            <v>3551954</v>
          </cell>
          <cell r="H47">
            <v>1513932</v>
          </cell>
          <cell r="I47">
            <v>2038022</v>
          </cell>
          <cell r="J47">
            <v>2869566</v>
          </cell>
          <cell r="K47">
            <v>1269966</v>
          </cell>
          <cell r="L47">
            <v>1599600</v>
          </cell>
          <cell r="M47">
            <v>2868549</v>
          </cell>
          <cell r="N47">
            <v>1266839</v>
          </cell>
          <cell r="O47">
            <v>1601710</v>
          </cell>
          <cell r="P47">
            <v>681286</v>
          </cell>
          <cell r="Q47">
            <v>246847</v>
          </cell>
          <cell r="R47">
            <v>434439</v>
          </cell>
          <cell r="S47">
            <v>683405</v>
          </cell>
          <cell r="T47">
            <v>247093</v>
          </cell>
          <cell r="U47">
            <v>436312</v>
          </cell>
          <cell r="V47">
            <v>114319</v>
          </cell>
          <cell r="W47">
            <v>39632</v>
          </cell>
          <cell r="X47">
            <v>74687</v>
          </cell>
          <cell r="Y47">
            <v>58790</v>
          </cell>
          <cell r="Z47">
            <v>116134</v>
          </cell>
          <cell r="AA47">
            <v>39844</v>
          </cell>
          <cell r="AB47">
            <v>76290</v>
          </cell>
          <cell r="AC47">
            <v>59668</v>
          </cell>
          <cell r="AD47">
            <v>36742</v>
          </cell>
          <cell r="AE47">
            <v>13112</v>
          </cell>
          <cell r="AF47">
            <v>23630</v>
          </cell>
          <cell r="AG47">
            <v>189653</v>
          </cell>
          <cell r="AH47">
            <v>69028</v>
          </cell>
          <cell r="AI47">
            <v>120625</v>
          </cell>
          <cell r="AJ47">
            <v>604116</v>
          </cell>
          <cell r="AK47">
            <v>220377</v>
          </cell>
          <cell r="AL47">
            <v>383739</v>
          </cell>
          <cell r="AM47">
            <v>604882</v>
          </cell>
          <cell r="AN47">
            <v>220377</v>
          </cell>
          <cell r="AO47">
            <v>384505</v>
          </cell>
          <cell r="AP47">
            <v>938723</v>
          </cell>
          <cell r="AQ47">
            <v>1011222</v>
          </cell>
          <cell r="AR47">
            <v>1564630</v>
          </cell>
          <cell r="AS47">
            <v>1843730</v>
          </cell>
          <cell r="AT47">
            <v>1708224</v>
          </cell>
          <cell r="AU47">
            <v>116739</v>
          </cell>
          <cell r="AV47">
            <v>2188714</v>
          </cell>
          <cell r="AW47">
            <v>274931</v>
          </cell>
          <cell r="AX47">
            <v>56466</v>
          </cell>
          <cell r="AY47">
            <v>42449</v>
          </cell>
          <cell r="AZ47">
            <v>464365</v>
          </cell>
          <cell r="BA47">
            <v>1005519</v>
          </cell>
          <cell r="BB47">
            <v>512262</v>
          </cell>
          <cell r="BC47">
            <v>377618</v>
          </cell>
          <cell r="BD47">
            <v>138222</v>
          </cell>
          <cell r="BE47">
            <v>239396</v>
          </cell>
          <cell r="BF47">
            <v>617658</v>
          </cell>
          <cell r="BG47">
            <v>256094</v>
          </cell>
          <cell r="BH47">
            <v>361564</v>
          </cell>
          <cell r="BI47">
            <v>738841</v>
          </cell>
          <cell r="BJ47">
            <v>335656</v>
          </cell>
          <cell r="BK47">
            <v>403185</v>
          </cell>
          <cell r="BL47">
            <v>388727</v>
          </cell>
          <cell r="BM47">
            <v>160492</v>
          </cell>
          <cell r="BN47">
            <v>228235</v>
          </cell>
          <cell r="BO47">
            <v>606644</v>
          </cell>
          <cell r="BP47">
            <v>302532</v>
          </cell>
          <cell r="BQ47">
            <v>304112</v>
          </cell>
        </row>
        <row r="48">
          <cell r="D48">
            <v>111747</v>
          </cell>
          <cell r="E48">
            <v>16067</v>
          </cell>
          <cell r="F48">
            <v>95680</v>
          </cell>
          <cell r="G48">
            <v>112041</v>
          </cell>
          <cell r="H48">
            <v>16074</v>
          </cell>
          <cell r="I48">
            <v>95967</v>
          </cell>
          <cell r="J48">
            <v>87005</v>
          </cell>
          <cell r="K48">
            <v>12955</v>
          </cell>
          <cell r="L48">
            <v>74050</v>
          </cell>
          <cell r="M48">
            <v>87241</v>
          </cell>
          <cell r="N48">
            <v>12953</v>
          </cell>
          <cell r="O48">
            <v>74288</v>
          </cell>
          <cell r="P48">
            <v>24742</v>
          </cell>
          <cell r="Q48">
            <v>3112</v>
          </cell>
          <cell r="R48">
            <v>21630</v>
          </cell>
          <cell r="S48">
            <v>24800</v>
          </cell>
          <cell r="T48">
            <v>3121</v>
          </cell>
          <cell r="U48">
            <v>21679</v>
          </cell>
          <cell r="V48">
            <v>4329</v>
          </cell>
          <cell r="W48">
            <v>549</v>
          </cell>
          <cell r="X48">
            <v>3780</v>
          </cell>
          <cell r="Y48">
            <v>2232</v>
          </cell>
          <cell r="Z48">
            <v>4369</v>
          </cell>
          <cell r="AA48">
            <v>540</v>
          </cell>
          <cell r="AB48">
            <v>3829</v>
          </cell>
          <cell r="AC48">
            <v>2257</v>
          </cell>
          <cell r="AD48">
            <v>1422</v>
          </cell>
          <cell r="AE48">
            <v>168</v>
          </cell>
          <cell r="AF48">
            <v>1254</v>
          </cell>
          <cell r="AG48">
            <v>6852</v>
          </cell>
          <cell r="AH48">
            <v>870</v>
          </cell>
          <cell r="AI48">
            <v>5982</v>
          </cell>
          <cell r="AJ48">
            <v>21855</v>
          </cell>
          <cell r="AK48">
            <v>2761</v>
          </cell>
          <cell r="AL48">
            <v>19094</v>
          </cell>
          <cell r="AM48">
            <v>21868</v>
          </cell>
          <cell r="AN48">
            <v>2770</v>
          </cell>
          <cell r="AO48">
            <v>19098</v>
          </cell>
          <cell r="AP48">
            <v>27326</v>
          </cell>
          <cell r="AQ48">
            <v>29900</v>
          </cell>
          <cell r="AR48">
            <v>48788</v>
          </cell>
          <cell r="AS48">
            <v>56728</v>
          </cell>
          <cell r="AT48">
            <v>55313</v>
          </cell>
          <cell r="AU48">
            <v>4448</v>
          </cell>
          <cell r="AV48">
            <v>63405</v>
          </cell>
          <cell r="AW48">
            <v>9979</v>
          </cell>
          <cell r="AX48">
            <v>2112</v>
          </cell>
          <cell r="AY48">
            <v>1648</v>
          </cell>
          <cell r="AZ48">
            <v>13058</v>
          </cell>
          <cell r="BA48">
            <v>29930</v>
          </cell>
          <cell r="BB48">
            <v>23353</v>
          </cell>
          <cell r="BC48">
            <v>13579</v>
          </cell>
          <cell r="BD48">
            <v>1710</v>
          </cell>
          <cell r="BE48">
            <v>11869</v>
          </cell>
          <cell r="BF48">
            <v>20394</v>
          </cell>
          <cell r="BG48">
            <v>3171</v>
          </cell>
          <cell r="BH48">
            <v>17223</v>
          </cell>
          <cell r="BI48">
            <v>21093</v>
          </cell>
          <cell r="BJ48">
            <v>2901</v>
          </cell>
          <cell r="BK48">
            <v>18192</v>
          </cell>
          <cell r="BL48">
            <v>12302</v>
          </cell>
          <cell r="BM48">
            <v>1561</v>
          </cell>
          <cell r="BN48">
            <v>10741</v>
          </cell>
          <cell r="BO48">
            <v>14712</v>
          </cell>
          <cell r="BP48">
            <v>2040</v>
          </cell>
          <cell r="BQ48">
            <v>12672</v>
          </cell>
        </row>
        <row r="50">
          <cell r="D50">
            <v>71646</v>
          </cell>
          <cell r="E50">
            <v>27322</v>
          </cell>
          <cell r="F50">
            <v>44324</v>
          </cell>
          <cell r="G50">
            <v>72612</v>
          </cell>
          <cell r="H50">
            <v>27682</v>
          </cell>
          <cell r="I50">
            <v>44930</v>
          </cell>
          <cell r="J50">
            <v>56600</v>
          </cell>
          <cell r="K50">
            <v>21712</v>
          </cell>
          <cell r="L50">
            <v>34888</v>
          </cell>
          <cell r="M50">
            <v>57501</v>
          </cell>
          <cell r="N50">
            <v>22110</v>
          </cell>
          <cell r="O50">
            <v>35390</v>
          </cell>
          <cell r="P50">
            <v>15046</v>
          </cell>
          <cell r="Q50">
            <v>5610</v>
          </cell>
          <cell r="R50">
            <v>9436</v>
          </cell>
          <cell r="S50">
            <v>15111</v>
          </cell>
          <cell r="T50">
            <v>5572</v>
          </cell>
          <cell r="U50">
            <v>9540</v>
          </cell>
          <cell r="V50">
            <v>2521</v>
          </cell>
          <cell r="W50">
            <v>960</v>
          </cell>
          <cell r="X50">
            <v>1561</v>
          </cell>
          <cell r="Y50">
            <v>1317</v>
          </cell>
          <cell r="Z50">
            <v>2603</v>
          </cell>
          <cell r="AA50">
            <v>916</v>
          </cell>
          <cell r="AB50">
            <v>1687</v>
          </cell>
          <cell r="AC50">
            <v>1391</v>
          </cell>
          <cell r="AD50">
            <v>879</v>
          </cell>
          <cell r="AE50">
            <v>369</v>
          </cell>
          <cell r="AF50">
            <v>510</v>
          </cell>
          <cell r="AG50">
            <v>4273</v>
          </cell>
          <cell r="AH50">
            <v>1571</v>
          </cell>
          <cell r="AI50">
            <v>2702</v>
          </cell>
          <cell r="AJ50">
            <v>13153</v>
          </cell>
          <cell r="AK50">
            <v>4774</v>
          </cell>
          <cell r="AL50">
            <v>8379</v>
          </cell>
          <cell r="AM50">
            <v>13223</v>
          </cell>
          <cell r="AN50">
            <v>4808</v>
          </cell>
          <cell r="AO50">
            <v>8415</v>
          </cell>
          <cell r="AP50">
            <v>18387</v>
          </cell>
          <cell r="AQ50">
            <v>20445</v>
          </cell>
          <cell r="AR50">
            <v>31636</v>
          </cell>
          <cell r="AS50">
            <v>37952</v>
          </cell>
          <cell r="AT50">
            <v>34660</v>
          </cell>
          <cell r="AU50">
            <v>2560</v>
          </cell>
          <cell r="AV50">
            <v>42429</v>
          </cell>
          <cell r="AW50">
            <v>6036</v>
          </cell>
          <cell r="AX50">
            <v>1212</v>
          </cell>
          <cell r="AY50">
            <v>908</v>
          </cell>
          <cell r="AZ50">
            <v>9246</v>
          </cell>
          <cell r="BA50">
            <v>20301</v>
          </cell>
          <cell r="BB50">
            <v>11375</v>
          </cell>
          <cell r="BC50">
            <v>8203</v>
          </cell>
          <cell r="BD50">
            <v>3039</v>
          </cell>
          <cell r="BE50">
            <v>5163</v>
          </cell>
          <cell r="BF50">
            <v>12515</v>
          </cell>
          <cell r="BG50">
            <v>5120</v>
          </cell>
          <cell r="BH50">
            <v>7395</v>
          </cell>
          <cell r="BI50">
            <v>13423</v>
          </cell>
          <cell r="BJ50">
            <v>5234</v>
          </cell>
          <cell r="BK50">
            <v>8189</v>
          </cell>
          <cell r="BL50">
            <v>7392</v>
          </cell>
          <cell r="BM50">
            <v>3032</v>
          </cell>
          <cell r="BN50">
            <v>4360</v>
          </cell>
          <cell r="BO50">
            <v>10963</v>
          </cell>
          <cell r="BP50">
            <v>4157</v>
          </cell>
          <cell r="BQ50">
            <v>6806</v>
          </cell>
        </row>
        <row r="51">
          <cell r="D51">
            <v>65755</v>
          </cell>
          <cell r="E51">
            <v>22767</v>
          </cell>
          <cell r="F51">
            <v>42988</v>
          </cell>
          <cell r="G51">
            <v>64405</v>
          </cell>
          <cell r="H51">
            <v>22367</v>
          </cell>
          <cell r="I51">
            <v>42038</v>
          </cell>
          <cell r="J51">
            <v>51434</v>
          </cell>
          <cell r="K51">
            <v>18479</v>
          </cell>
          <cell r="L51">
            <v>32955</v>
          </cell>
          <cell r="M51">
            <v>50156</v>
          </cell>
          <cell r="N51">
            <v>18069</v>
          </cell>
          <cell r="O51">
            <v>32087</v>
          </cell>
          <cell r="P51">
            <v>14321</v>
          </cell>
          <cell r="Q51">
            <v>4288</v>
          </cell>
          <cell r="R51">
            <v>10033</v>
          </cell>
          <cell r="S51">
            <v>14249</v>
          </cell>
          <cell r="T51">
            <v>4298</v>
          </cell>
          <cell r="U51">
            <v>9951</v>
          </cell>
          <cell r="V51">
            <v>2195</v>
          </cell>
          <cell r="W51">
            <v>626</v>
          </cell>
          <cell r="X51">
            <v>1569</v>
          </cell>
          <cell r="Y51">
            <v>1167</v>
          </cell>
          <cell r="Z51">
            <v>2184</v>
          </cell>
          <cell r="AA51">
            <v>673</v>
          </cell>
          <cell r="AB51">
            <v>1511</v>
          </cell>
          <cell r="AC51">
            <v>1134</v>
          </cell>
          <cell r="AD51">
            <v>652</v>
          </cell>
          <cell r="AE51">
            <v>169</v>
          </cell>
          <cell r="AF51">
            <v>483</v>
          </cell>
          <cell r="AG51">
            <v>4134</v>
          </cell>
          <cell r="AH51">
            <v>1237</v>
          </cell>
          <cell r="AI51">
            <v>2897</v>
          </cell>
          <cell r="AJ51">
            <v>12874</v>
          </cell>
          <cell r="AK51">
            <v>3970</v>
          </cell>
          <cell r="AL51">
            <v>8904</v>
          </cell>
          <cell r="AM51">
            <v>12828</v>
          </cell>
          <cell r="AN51">
            <v>3942</v>
          </cell>
          <cell r="AO51">
            <v>8886</v>
          </cell>
          <cell r="AP51">
            <v>17009</v>
          </cell>
          <cell r="AQ51">
            <v>16537</v>
          </cell>
          <cell r="AR51">
            <v>25114</v>
          </cell>
          <cell r="AS51">
            <v>32790</v>
          </cell>
          <cell r="AT51">
            <v>31615</v>
          </cell>
          <cell r="AU51">
            <v>2089</v>
          </cell>
          <cell r="AV51">
            <v>37796</v>
          </cell>
          <cell r="AW51">
            <v>6009</v>
          </cell>
          <cell r="AX51">
            <v>1050</v>
          </cell>
          <cell r="AY51">
            <v>771</v>
          </cell>
          <cell r="AZ51">
            <v>8682</v>
          </cell>
          <cell r="BA51">
            <v>16385</v>
          </cell>
          <cell r="BB51">
            <v>11327</v>
          </cell>
          <cell r="BC51">
            <v>8051</v>
          </cell>
          <cell r="BD51">
            <v>2433</v>
          </cell>
          <cell r="BE51">
            <v>5618</v>
          </cell>
          <cell r="BF51">
            <v>12400</v>
          </cell>
          <cell r="BG51">
            <v>4160</v>
          </cell>
          <cell r="BH51">
            <v>8240</v>
          </cell>
          <cell r="BI51">
            <v>12822</v>
          </cell>
          <cell r="BJ51">
            <v>4534</v>
          </cell>
          <cell r="BK51">
            <v>8288</v>
          </cell>
          <cell r="BL51">
            <v>5200</v>
          </cell>
          <cell r="BM51">
            <v>2655</v>
          </cell>
          <cell r="BN51">
            <v>2545</v>
          </cell>
          <cell r="BO51">
            <v>11488</v>
          </cell>
          <cell r="BP51">
            <v>3777</v>
          </cell>
          <cell r="BQ51">
            <v>7711</v>
          </cell>
        </row>
        <row r="52">
          <cell r="D52">
            <v>24596</v>
          </cell>
          <cell r="E52">
            <v>15853</v>
          </cell>
          <cell r="F52">
            <v>8743</v>
          </cell>
          <cell r="G52">
            <v>24920</v>
          </cell>
          <cell r="H52">
            <v>15802</v>
          </cell>
          <cell r="I52">
            <v>9118</v>
          </cell>
          <cell r="J52">
            <v>20116</v>
          </cell>
          <cell r="K52">
            <v>12933</v>
          </cell>
          <cell r="L52">
            <v>7183</v>
          </cell>
          <cell r="M52">
            <v>20383</v>
          </cell>
          <cell r="N52">
            <v>12865</v>
          </cell>
          <cell r="O52">
            <v>7517</v>
          </cell>
          <cell r="P52">
            <v>4480</v>
          </cell>
          <cell r="Q52">
            <v>2920</v>
          </cell>
          <cell r="R52">
            <v>1560</v>
          </cell>
          <cell r="S52">
            <v>4537</v>
          </cell>
          <cell r="T52">
            <v>2937</v>
          </cell>
          <cell r="U52">
            <v>1601</v>
          </cell>
          <cell r="V52">
            <v>649</v>
          </cell>
          <cell r="W52">
            <v>340</v>
          </cell>
          <cell r="X52">
            <v>309</v>
          </cell>
          <cell r="Y52">
            <v>331</v>
          </cell>
          <cell r="Z52">
            <v>703</v>
          </cell>
          <cell r="AA52">
            <v>373</v>
          </cell>
          <cell r="AB52">
            <v>330</v>
          </cell>
          <cell r="AC52">
            <v>362</v>
          </cell>
          <cell r="AD52">
            <v>249</v>
          </cell>
          <cell r="AE52">
            <v>166</v>
          </cell>
          <cell r="AF52">
            <v>83</v>
          </cell>
          <cell r="AG52">
            <v>1181</v>
          </cell>
          <cell r="AH52">
            <v>933</v>
          </cell>
          <cell r="AI52">
            <v>248</v>
          </cell>
          <cell r="AJ52">
            <v>4081</v>
          </cell>
          <cell r="AK52">
            <v>2751</v>
          </cell>
          <cell r="AL52">
            <v>1330</v>
          </cell>
          <cell r="AM52">
            <v>4116</v>
          </cell>
          <cell r="AN52">
            <v>2733</v>
          </cell>
          <cell r="AO52">
            <v>1383</v>
          </cell>
          <cell r="AP52">
            <v>6018</v>
          </cell>
          <cell r="AQ52">
            <v>8061</v>
          </cell>
          <cell r="AR52">
            <v>12236</v>
          </cell>
          <cell r="AS52">
            <v>13274</v>
          </cell>
          <cell r="AT52">
            <v>11646</v>
          </cell>
          <cell r="AU52">
            <v>671</v>
          </cell>
          <cell r="AV52">
            <v>14601</v>
          </cell>
          <cell r="AW52">
            <v>1900</v>
          </cell>
          <cell r="AX52">
            <v>341</v>
          </cell>
          <cell r="AY52">
            <v>246</v>
          </cell>
          <cell r="AZ52">
            <v>2897</v>
          </cell>
          <cell r="BA52">
            <v>8032</v>
          </cell>
          <cell r="BB52">
            <v>2292</v>
          </cell>
          <cell r="BC52">
            <v>2566</v>
          </cell>
          <cell r="BD52">
            <v>1632</v>
          </cell>
          <cell r="BE52">
            <v>935</v>
          </cell>
          <cell r="BF52">
            <v>3862</v>
          </cell>
          <cell r="BG52">
            <v>1826</v>
          </cell>
          <cell r="BH52">
            <v>2036</v>
          </cell>
          <cell r="BI52">
            <v>4825</v>
          </cell>
          <cell r="BJ52">
            <v>3077</v>
          </cell>
          <cell r="BK52">
            <v>1748</v>
          </cell>
          <cell r="BL52">
            <v>3136</v>
          </cell>
          <cell r="BM52">
            <v>2103</v>
          </cell>
          <cell r="BN52">
            <v>1033</v>
          </cell>
          <cell r="BO52">
            <v>4221</v>
          </cell>
          <cell r="BP52">
            <v>2672</v>
          </cell>
          <cell r="BQ52">
            <v>1549</v>
          </cell>
        </row>
        <row r="54">
          <cell r="D54">
            <v>983551</v>
          </cell>
          <cell r="E54">
            <v>356880</v>
          </cell>
          <cell r="F54">
            <v>626671</v>
          </cell>
          <cell r="G54">
            <v>985513</v>
          </cell>
          <cell r="H54">
            <v>356875</v>
          </cell>
          <cell r="I54">
            <v>628639</v>
          </cell>
          <cell r="J54">
            <v>797669</v>
          </cell>
          <cell r="K54">
            <v>296223</v>
          </cell>
          <cell r="L54">
            <v>501446</v>
          </cell>
          <cell r="M54">
            <v>798896</v>
          </cell>
          <cell r="N54">
            <v>296128</v>
          </cell>
          <cell r="O54">
            <v>502759</v>
          </cell>
          <cell r="P54">
            <v>185882</v>
          </cell>
          <cell r="Q54">
            <v>60657</v>
          </cell>
          <cell r="R54">
            <v>125225</v>
          </cell>
          <cell r="S54">
            <v>186617</v>
          </cell>
          <cell r="T54">
            <v>60747</v>
          </cell>
          <cell r="U54">
            <v>125880</v>
          </cell>
          <cell r="V54">
            <v>32153</v>
          </cell>
          <cell r="W54">
            <v>10051</v>
          </cell>
          <cell r="X54">
            <v>22102</v>
          </cell>
          <cell r="Y54">
            <v>16501</v>
          </cell>
          <cell r="Z54">
            <v>32839</v>
          </cell>
          <cell r="AA54">
            <v>10131</v>
          </cell>
          <cell r="AB54">
            <v>22708</v>
          </cell>
          <cell r="AC54">
            <v>16840</v>
          </cell>
          <cell r="AD54">
            <v>10233</v>
          </cell>
          <cell r="AE54">
            <v>3318</v>
          </cell>
          <cell r="AF54">
            <v>6915</v>
          </cell>
          <cell r="AG54">
            <v>51779</v>
          </cell>
          <cell r="AH54">
            <v>17027</v>
          </cell>
          <cell r="AI54">
            <v>34752</v>
          </cell>
          <cell r="AJ54">
            <v>163996</v>
          </cell>
          <cell r="AK54">
            <v>53923</v>
          </cell>
          <cell r="AL54">
            <v>110073</v>
          </cell>
          <cell r="AM54">
            <v>164298</v>
          </cell>
          <cell r="AN54">
            <v>53937</v>
          </cell>
          <cell r="AO54">
            <v>110361</v>
          </cell>
          <cell r="AP54">
            <v>243742</v>
          </cell>
          <cell r="AQ54">
            <v>298697</v>
          </cell>
          <cell r="AR54">
            <v>471003</v>
          </cell>
          <cell r="AS54">
            <v>514890</v>
          </cell>
          <cell r="AT54">
            <v>470623</v>
          </cell>
          <cell r="AU54">
            <v>33053</v>
          </cell>
          <cell r="AV54">
            <v>576475</v>
          </cell>
          <cell r="AW54">
            <v>74660</v>
          </cell>
          <cell r="AX54">
            <v>15998</v>
          </cell>
          <cell r="AY54">
            <v>12143</v>
          </cell>
          <cell r="AZ54">
            <v>113649</v>
          </cell>
          <cell r="BA54">
            <v>298442</v>
          </cell>
          <cell r="BB54">
            <v>150662</v>
          </cell>
          <cell r="BC54">
            <v>101998</v>
          </cell>
          <cell r="BD54">
            <v>33582</v>
          </cell>
          <cell r="BE54">
            <v>68416</v>
          </cell>
          <cell r="BF54">
            <v>162940</v>
          </cell>
          <cell r="BG54">
            <v>60042</v>
          </cell>
          <cell r="BH54">
            <v>102898</v>
          </cell>
          <cell r="BI54">
            <v>200524</v>
          </cell>
          <cell r="BJ54">
            <v>75115</v>
          </cell>
          <cell r="BK54">
            <v>125409</v>
          </cell>
          <cell r="BL54">
            <v>137397</v>
          </cell>
          <cell r="BM54">
            <v>43522</v>
          </cell>
          <cell r="BN54">
            <v>93875</v>
          </cell>
          <cell r="BO54">
            <v>140865</v>
          </cell>
          <cell r="BP54">
            <v>58173</v>
          </cell>
          <cell r="BQ54">
            <v>82692</v>
          </cell>
        </row>
        <row r="55">
          <cell r="D55">
            <v>1302654</v>
          </cell>
          <cell r="E55">
            <v>267143</v>
          </cell>
          <cell r="F55">
            <v>1035511</v>
          </cell>
          <cell r="G55">
            <v>1304606</v>
          </cell>
          <cell r="H55">
            <v>267041</v>
          </cell>
          <cell r="I55">
            <v>1037564</v>
          </cell>
          <cell r="J55">
            <v>1027838</v>
          </cell>
          <cell r="K55">
            <v>220501</v>
          </cell>
          <cell r="L55">
            <v>807337</v>
          </cell>
          <cell r="M55">
            <v>1028761</v>
          </cell>
          <cell r="N55">
            <v>220223</v>
          </cell>
          <cell r="O55">
            <v>808534</v>
          </cell>
          <cell r="P55">
            <v>274816</v>
          </cell>
          <cell r="Q55">
            <v>46642</v>
          </cell>
          <cell r="R55">
            <v>228174</v>
          </cell>
          <cell r="S55">
            <v>275845</v>
          </cell>
          <cell r="T55">
            <v>46818</v>
          </cell>
          <cell r="U55">
            <v>229030</v>
          </cell>
          <cell r="V55">
            <v>46982</v>
          </cell>
          <cell r="W55">
            <v>8044</v>
          </cell>
          <cell r="X55">
            <v>38938</v>
          </cell>
          <cell r="Y55">
            <v>24111</v>
          </cell>
          <cell r="Z55">
            <v>47663</v>
          </cell>
          <cell r="AA55">
            <v>8093</v>
          </cell>
          <cell r="AB55">
            <v>39570</v>
          </cell>
          <cell r="AC55">
            <v>24429</v>
          </cell>
          <cell r="AD55">
            <v>14857</v>
          </cell>
          <cell r="AE55">
            <v>2413</v>
          </cell>
          <cell r="AF55">
            <v>12444</v>
          </cell>
          <cell r="AG55">
            <v>76291</v>
          </cell>
          <cell r="AH55">
            <v>12991</v>
          </cell>
          <cell r="AI55">
            <v>63300</v>
          </cell>
          <cell r="AJ55">
            <v>243257</v>
          </cell>
          <cell r="AK55">
            <v>41243</v>
          </cell>
          <cell r="AL55">
            <v>202014</v>
          </cell>
          <cell r="AM55">
            <v>243659</v>
          </cell>
          <cell r="AN55">
            <v>41370</v>
          </cell>
          <cell r="AO55">
            <v>202289</v>
          </cell>
          <cell r="AP55">
            <v>335664</v>
          </cell>
          <cell r="AQ55">
            <v>349122</v>
          </cell>
          <cell r="AR55">
            <v>550860</v>
          </cell>
          <cell r="AS55">
            <v>665776</v>
          </cell>
          <cell r="AT55">
            <v>638830</v>
          </cell>
          <cell r="AU55">
            <v>48185</v>
          </cell>
          <cell r="AV55">
            <v>725123</v>
          </cell>
          <cell r="AW55">
            <v>110812</v>
          </cell>
          <cell r="AX55">
            <v>23235</v>
          </cell>
          <cell r="AY55">
            <v>17544</v>
          </cell>
          <cell r="AZ55">
            <v>166112</v>
          </cell>
          <cell r="BA55">
            <v>348073</v>
          </cell>
          <cell r="BB55">
            <v>264544</v>
          </cell>
          <cell r="BC55">
            <v>151886</v>
          </cell>
          <cell r="BD55">
            <v>25730</v>
          </cell>
          <cell r="BE55">
            <v>126156</v>
          </cell>
          <cell r="BF55">
            <v>241503</v>
          </cell>
          <cell r="BG55">
            <v>50906</v>
          </cell>
          <cell r="BH55">
            <v>190597</v>
          </cell>
          <cell r="BI55">
            <v>257624</v>
          </cell>
          <cell r="BJ55">
            <v>53527</v>
          </cell>
          <cell r="BK55">
            <v>204097</v>
          </cell>
          <cell r="BL55">
            <v>128245</v>
          </cell>
          <cell r="BM55">
            <v>26510</v>
          </cell>
          <cell r="BN55">
            <v>101735</v>
          </cell>
          <cell r="BO55">
            <v>202090</v>
          </cell>
          <cell r="BP55">
            <v>42724</v>
          </cell>
          <cell r="BQ55">
            <v>159366</v>
          </cell>
        </row>
        <row r="56">
          <cell r="D56">
            <v>282186</v>
          </cell>
          <cell r="E56">
            <v>81396</v>
          </cell>
          <cell r="F56">
            <v>200790</v>
          </cell>
          <cell r="G56">
            <v>282592</v>
          </cell>
          <cell r="H56">
            <v>81487</v>
          </cell>
          <cell r="I56">
            <v>201105</v>
          </cell>
          <cell r="J56">
            <v>224251</v>
          </cell>
          <cell r="K56">
            <v>67821</v>
          </cell>
          <cell r="L56">
            <v>156430</v>
          </cell>
          <cell r="M56">
            <v>224240</v>
          </cell>
          <cell r="N56">
            <v>67831</v>
          </cell>
          <cell r="O56">
            <v>156407</v>
          </cell>
          <cell r="P56">
            <v>57935</v>
          </cell>
          <cell r="Q56">
            <v>13575</v>
          </cell>
          <cell r="R56">
            <v>44360</v>
          </cell>
          <cell r="S56">
            <v>58352</v>
          </cell>
          <cell r="T56">
            <v>13656</v>
          </cell>
          <cell r="U56">
            <v>44698</v>
          </cell>
          <cell r="V56">
            <v>10330</v>
          </cell>
          <cell r="W56">
            <v>2283</v>
          </cell>
          <cell r="X56">
            <v>8047</v>
          </cell>
          <cell r="Y56">
            <v>5259</v>
          </cell>
          <cell r="Z56">
            <v>10590</v>
          </cell>
          <cell r="AA56">
            <v>2315</v>
          </cell>
          <cell r="AB56">
            <v>8275</v>
          </cell>
          <cell r="AC56">
            <v>5385</v>
          </cell>
          <cell r="AD56">
            <v>2993</v>
          </cell>
          <cell r="AE56">
            <v>658</v>
          </cell>
          <cell r="AF56">
            <v>2335</v>
          </cell>
          <cell r="AG56">
            <v>15896</v>
          </cell>
          <cell r="AH56">
            <v>3811</v>
          </cell>
          <cell r="AI56">
            <v>12085</v>
          </cell>
          <cell r="AJ56">
            <v>50895</v>
          </cell>
          <cell r="AK56">
            <v>12047</v>
          </cell>
          <cell r="AL56">
            <v>38848</v>
          </cell>
          <cell r="AM56">
            <v>51135</v>
          </cell>
          <cell r="AN56">
            <v>12086</v>
          </cell>
          <cell r="AO56">
            <v>39049</v>
          </cell>
          <cell r="AP56">
            <v>73900</v>
          </cell>
          <cell r="AQ56">
            <v>74968</v>
          </cell>
          <cell r="AR56">
            <v>118327</v>
          </cell>
          <cell r="AS56">
            <v>144060</v>
          </cell>
          <cell r="AT56">
            <v>138532</v>
          </cell>
          <cell r="AU56">
            <v>10610</v>
          </cell>
          <cell r="AV56">
            <v>156682</v>
          </cell>
          <cell r="AW56">
            <v>23118</v>
          </cell>
          <cell r="AX56">
            <v>5205</v>
          </cell>
          <cell r="AY56">
            <v>3805</v>
          </cell>
          <cell r="AZ56">
            <v>37299</v>
          </cell>
          <cell r="BA56">
            <v>74630</v>
          </cell>
          <cell r="BB56">
            <v>51677</v>
          </cell>
          <cell r="BC56">
            <v>31865</v>
          </cell>
          <cell r="BD56">
            <v>7529</v>
          </cell>
          <cell r="BE56">
            <v>24336</v>
          </cell>
          <cell r="BF56">
            <v>52168</v>
          </cell>
          <cell r="BG56">
            <v>14784</v>
          </cell>
          <cell r="BH56">
            <v>37384</v>
          </cell>
          <cell r="BI56">
            <v>56192</v>
          </cell>
          <cell r="BJ56">
            <v>17141</v>
          </cell>
          <cell r="BK56">
            <v>39051</v>
          </cell>
          <cell r="BL56">
            <v>27514</v>
          </cell>
          <cell r="BM56">
            <v>8340</v>
          </cell>
          <cell r="BN56">
            <v>19174</v>
          </cell>
          <cell r="BO56">
            <v>46430</v>
          </cell>
          <cell r="BP56">
            <v>14609</v>
          </cell>
          <cell r="BQ56">
            <v>31821</v>
          </cell>
        </row>
        <row r="60">
          <cell r="D60">
            <v>983551</v>
          </cell>
          <cell r="E60">
            <v>356880</v>
          </cell>
          <cell r="F60">
            <v>626671</v>
          </cell>
          <cell r="G60">
            <v>985513</v>
          </cell>
          <cell r="H60">
            <v>356875</v>
          </cell>
          <cell r="I60">
            <v>628639</v>
          </cell>
          <cell r="J60">
            <v>797669</v>
          </cell>
          <cell r="K60">
            <v>296223</v>
          </cell>
          <cell r="L60">
            <v>501446</v>
          </cell>
          <cell r="M60">
            <v>798896</v>
          </cell>
          <cell r="N60">
            <v>296128</v>
          </cell>
          <cell r="O60">
            <v>502759</v>
          </cell>
          <cell r="P60">
            <v>185882</v>
          </cell>
          <cell r="Q60">
            <v>60657</v>
          </cell>
          <cell r="R60">
            <v>125225</v>
          </cell>
          <cell r="S60">
            <v>186617</v>
          </cell>
          <cell r="T60">
            <v>60747</v>
          </cell>
          <cell r="U60">
            <v>125880</v>
          </cell>
          <cell r="V60">
            <v>32153</v>
          </cell>
          <cell r="W60">
            <v>10051</v>
          </cell>
          <cell r="X60">
            <v>22102</v>
          </cell>
          <cell r="Y60">
            <v>16501</v>
          </cell>
          <cell r="Z60">
            <v>32839</v>
          </cell>
          <cell r="AA60">
            <v>10131</v>
          </cell>
          <cell r="AB60">
            <v>22708</v>
          </cell>
          <cell r="AC60">
            <v>16840</v>
          </cell>
          <cell r="AD60">
            <v>10233</v>
          </cell>
          <cell r="AE60">
            <v>3318</v>
          </cell>
          <cell r="AF60">
            <v>6915</v>
          </cell>
          <cell r="AG60">
            <v>51779</v>
          </cell>
          <cell r="AH60">
            <v>17027</v>
          </cell>
          <cell r="AI60">
            <v>34752</v>
          </cell>
          <cell r="AJ60">
            <v>163996</v>
          </cell>
          <cell r="AK60">
            <v>53923</v>
          </cell>
          <cell r="AL60">
            <v>110073</v>
          </cell>
          <cell r="AM60">
            <v>164298</v>
          </cell>
          <cell r="AN60">
            <v>53937</v>
          </cell>
          <cell r="AO60">
            <v>110361</v>
          </cell>
          <cell r="AP60">
            <v>243742</v>
          </cell>
          <cell r="AQ60">
            <v>298697</v>
          </cell>
          <cell r="AR60">
            <v>471003</v>
          </cell>
          <cell r="AS60">
            <v>514890</v>
          </cell>
          <cell r="AT60">
            <v>470623</v>
          </cell>
          <cell r="AU60">
            <v>33053</v>
          </cell>
          <cell r="AV60">
            <v>576475</v>
          </cell>
          <cell r="AW60">
            <v>74660</v>
          </cell>
          <cell r="AX60">
            <v>15998</v>
          </cell>
          <cell r="AY60">
            <v>12143</v>
          </cell>
          <cell r="AZ60">
            <v>113649</v>
          </cell>
          <cell r="BA60">
            <v>298442</v>
          </cell>
          <cell r="BB60">
            <v>150662</v>
          </cell>
          <cell r="BC60">
            <v>101998</v>
          </cell>
          <cell r="BD60">
            <v>33582</v>
          </cell>
          <cell r="BE60">
            <v>68416</v>
          </cell>
          <cell r="BF60">
            <v>162940</v>
          </cell>
          <cell r="BG60">
            <v>60042</v>
          </cell>
          <cell r="BH60">
            <v>102898</v>
          </cell>
          <cell r="BI60">
            <v>200524</v>
          </cell>
          <cell r="BJ60">
            <v>75115</v>
          </cell>
          <cell r="BK60">
            <v>125409</v>
          </cell>
          <cell r="BL60">
            <v>137397</v>
          </cell>
          <cell r="BM60">
            <v>43522</v>
          </cell>
          <cell r="BN60">
            <v>93875</v>
          </cell>
          <cell r="BO60">
            <v>140865</v>
          </cell>
          <cell r="BP60">
            <v>58173</v>
          </cell>
          <cell r="BQ60">
            <v>82692</v>
          </cell>
        </row>
        <row r="61">
          <cell r="D61">
            <v>1054482</v>
          </cell>
          <cell r="E61">
            <v>207444</v>
          </cell>
          <cell r="F61">
            <v>847038</v>
          </cell>
          <cell r="G61">
            <v>1055789</v>
          </cell>
          <cell r="H61">
            <v>207334</v>
          </cell>
          <cell r="I61">
            <v>848454</v>
          </cell>
          <cell r="J61">
            <v>830048</v>
          </cell>
          <cell r="K61">
            <v>171411</v>
          </cell>
          <cell r="L61">
            <v>658637</v>
          </cell>
          <cell r="M61">
            <v>830693</v>
          </cell>
          <cell r="N61">
            <v>171203</v>
          </cell>
          <cell r="O61">
            <v>659487</v>
          </cell>
          <cell r="P61">
            <v>224434</v>
          </cell>
          <cell r="Q61">
            <v>36033</v>
          </cell>
          <cell r="R61">
            <v>188401</v>
          </cell>
          <cell r="S61">
            <v>225096</v>
          </cell>
          <cell r="T61">
            <v>36131</v>
          </cell>
          <cell r="U61">
            <v>188967</v>
          </cell>
          <cell r="V61">
            <v>37732</v>
          </cell>
          <cell r="W61">
            <v>6101</v>
          </cell>
          <cell r="X61">
            <v>31631</v>
          </cell>
          <cell r="Y61">
            <v>19322</v>
          </cell>
          <cell r="Z61">
            <v>38244</v>
          </cell>
          <cell r="AA61">
            <v>6115</v>
          </cell>
          <cell r="AB61">
            <v>32129</v>
          </cell>
          <cell r="AC61">
            <v>19561</v>
          </cell>
          <cell r="AD61">
            <v>12175</v>
          </cell>
          <cell r="AE61">
            <v>1868</v>
          </cell>
          <cell r="AF61">
            <v>10307</v>
          </cell>
          <cell r="AG61">
            <v>63067</v>
          </cell>
          <cell r="AH61">
            <v>10127</v>
          </cell>
          <cell r="AI61">
            <v>52940</v>
          </cell>
          <cell r="AJ61">
            <v>199082</v>
          </cell>
          <cell r="AK61">
            <v>31950</v>
          </cell>
          <cell r="AL61">
            <v>167132</v>
          </cell>
          <cell r="AM61">
            <v>199260</v>
          </cell>
          <cell r="AN61">
            <v>32016</v>
          </cell>
          <cell r="AO61">
            <v>167244</v>
          </cell>
          <cell r="AP61">
            <v>272962</v>
          </cell>
          <cell r="AQ61">
            <v>281953</v>
          </cell>
          <cell r="AR61">
            <v>443175</v>
          </cell>
          <cell r="AS61">
            <v>539473</v>
          </cell>
          <cell r="AT61">
            <v>516316</v>
          </cell>
          <cell r="AU61">
            <v>38701</v>
          </cell>
          <cell r="AV61">
            <v>594916</v>
          </cell>
          <cell r="AW61">
            <v>90794</v>
          </cell>
          <cell r="AX61">
            <v>18684</v>
          </cell>
          <cell r="AY61">
            <v>14058</v>
          </cell>
          <cell r="AZ61">
            <v>134948</v>
          </cell>
          <cell r="BA61">
            <v>280992</v>
          </cell>
          <cell r="BB61">
            <v>216935</v>
          </cell>
          <cell r="BC61">
            <v>123781</v>
          </cell>
          <cell r="BD61">
            <v>19886</v>
          </cell>
          <cell r="BE61">
            <v>103895</v>
          </cell>
          <cell r="BF61">
            <v>194300</v>
          </cell>
          <cell r="BG61">
            <v>39379</v>
          </cell>
          <cell r="BH61">
            <v>154921</v>
          </cell>
          <cell r="BI61">
            <v>210410</v>
          </cell>
          <cell r="BJ61">
            <v>42305</v>
          </cell>
          <cell r="BK61">
            <v>168105</v>
          </cell>
          <cell r="BL61">
            <v>102482</v>
          </cell>
          <cell r="BM61">
            <v>20150</v>
          </cell>
          <cell r="BN61">
            <v>82332</v>
          </cell>
          <cell r="BO61">
            <v>165921</v>
          </cell>
          <cell r="BP61">
            <v>34324</v>
          </cell>
          <cell r="BQ61">
            <v>131597</v>
          </cell>
        </row>
        <row r="62">
          <cell r="D62">
            <v>530358</v>
          </cell>
          <cell r="E62">
            <v>141095</v>
          </cell>
          <cell r="F62">
            <v>389263</v>
          </cell>
          <cell r="G62">
            <v>531409</v>
          </cell>
          <cell r="H62">
            <v>141194</v>
          </cell>
          <cell r="I62">
            <v>390215</v>
          </cell>
          <cell r="J62">
            <v>422041</v>
          </cell>
          <cell r="K62">
            <v>116911</v>
          </cell>
          <cell r="L62">
            <v>305130</v>
          </cell>
          <cell r="M62">
            <v>422308</v>
          </cell>
          <cell r="N62">
            <v>116851</v>
          </cell>
          <cell r="O62">
            <v>305454</v>
          </cell>
          <cell r="P62">
            <v>108317</v>
          </cell>
          <cell r="Q62">
            <v>24184</v>
          </cell>
          <cell r="R62">
            <v>84133</v>
          </cell>
          <cell r="S62">
            <v>109101</v>
          </cell>
          <cell r="T62">
            <v>24343</v>
          </cell>
          <cell r="U62">
            <v>84761</v>
          </cell>
          <cell r="V62">
            <v>19580</v>
          </cell>
          <cell r="W62">
            <v>4226</v>
          </cell>
          <cell r="X62">
            <v>15354</v>
          </cell>
          <cell r="Y62">
            <v>10048</v>
          </cell>
          <cell r="Z62">
            <v>20009</v>
          </cell>
          <cell r="AA62">
            <v>4293</v>
          </cell>
          <cell r="AB62">
            <v>15716</v>
          </cell>
          <cell r="AC62">
            <v>10253</v>
          </cell>
          <cell r="AD62">
            <v>5675</v>
          </cell>
          <cell r="AE62">
            <v>1203</v>
          </cell>
          <cell r="AF62">
            <v>4472</v>
          </cell>
          <cell r="AG62">
            <v>29120</v>
          </cell>
          <cell r="AH62">
            <v>6675</v>
          </cell>
          <cell r="AI62">
            <v>22445</v>
          </cell>
          <cell r="AJ62">
            <v>95070</v>
          </cell>
          <cell r="AK62">
            <v>21340</v>
          </cell>
          <cell r="AL62">
            <v>73730</v>
          </cell>
          <cell r="AM62">
            <v>95534</v>
          </cell>
          <cell r="AN62">
            <v>21440</v>
          </cell>
          <cell r="AO62">
            <v>74094</v>
          </cell>
          <cell r="AP62">
            <v>136602</v>
          </cell>
          <cell r="AQ62">
            <v>142137</v>
          </cell>
          <cell r="AR62">
            <v>226012</v>
          </cell>
          <cell r="AS62">
            <v>270363</v>
          </cell>
          <cell r="AT62">
            <v>261046</v>
          </cell>
          <cell r="AU62">
            <v>20094</v>
          </cell>
          <cell r="AV62">
            <v>286889</v>
          </cell>
          <cell r="AW62">
            <v>43136</v>
          </cell>
          <cell r="AX62">
            <v>9756</v>
          </cell>
          <cell r="AY62">
            <v>7291</v>
          </cell>
          <cell r="AZ62">
            <v>68463</v>
          </cell>
          <cell r="BA62">
            <v>141711</v>
          </cell>
          <cell r="BB62">
            <v>99286</v>
          </cell>
          <cell r="BC62">
            <v>59970</v>
          </cell>
          <cell r="BD62">
            <v>13373</v>
          </cell>
          <cell r="BE62">
            <v>46597</v>
          </cell>
          <cell r="BF62">
            <v>99371</v>
          </cell>
          <cell r="BG62">
            <v>26311</v>
          </cell>
          <cell r="BH62">
            <v>73060</v>
          </cell>
          <cell r="BI62">
            <v>103406</v>
          </cell>
          <cell r="BJ62">
            <v>28363</v>
          </cell>
          <cell r="BK62">
            <v>75043</v>
          </cell>
          <cell r="BL62">
            <v>53277</v>
          </cell>
          <cell r="BM62">
            <v>14700</v>
          </cell>
          <cell r="BN62">
            <v>38577</v>
          </cell>
          <cell r="BO62">
            <v>82599</v>
          </cell>
          <cell r="BP62">
            <v>23009</v>
          </cell>
          <cell r="BQ62">
            <v>59590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O46"/>
  <sheetViews>
    <sheetView topLeftCell="A10" workbookViewId="0">
      <selection activeCell="T29" sqref="T29"/>
    </sheetView>
  </sheetViews>
  <sheetFormatPr defaultRowHeight="12.75"/>
  <cols>
    <col min="1" max="4" width="9.140625" style="1"/>
    <col min="5" max="5" width="10.28515625" style="1" customWidth="1"/>
    <col min="6" max="6" width="9" style="1" customWidth="1"/>
    <col min="7" max="7" width="8.140625" style="1" customWidth="1"/>
    <col min="8" max="8" width="9.140625" style="1"/>
    <col min="9" max="9" width="8.28515625" style="1" customWidth="1"/>
    <col min="10" max="10" width="7.7109375" style="1" customWidth="1"/>
    <col min="11" max="14" width="9.140625" style="1"/>
    <col min="15" max="15" width="21.28515625" style="1" customWidth="1"/>
    <col min="16" max="16" width="1.140625" style="1" customWidth="1"/>
    <col min="17" max="16384" width="9.140625" style="1"/>
  </cols>
  <sheetData>
    <row r="1" spans="1:15" ht="12.75" customHeight="1">
      <c r="A1" s="312" t="s">
        <v>2104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4"/>
    </row>
    <row r="2" spans="1:15">
      <c r="A2" s="313"/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  <c r="O2" s="314"/>
    </row>
    <row r="3" spans="1:15" ht="12.75" customHeight="1">
      <c r="A3" s="26"/>
      <c r="B3" s="27"/>
      <c r="C3" s="27"/>
      <c r="D3" s="27"/>
      <c r="E3" s="28"/>
      <c r="F3" s="3"/>
      <c r="G3" s="4"/>
      <c r="H3" s="4"/>
      <c r="I3" s="4"/>
      <c r="J3" s="5"/>
      <c r="K3" s="315" t="s">
        <v>2131</v>
      </c>
      <c r="L3" s="316"/>
      <c r="M3" s="316"/>
      <c r="N3" s="316"/>
      <c r="O3" s="317"/>
    </row>
    <row r="4" spans="1:15" ht="12.75" customHeight="1">
      <c r="A4" s="354" t="s">
        <v>1864</v>
      </c>
      <c r="B4" s="355"/>
      <c r="C4" s="355"/>
      <c r="D4" s="44"/>
      <c r="E4" s="29"/>
      <c r="F4" s="7"/>
      <c r="G4" s="8"/>
      <c r="H4" s="8"/>
      <c r="I4" s="8"/>
      <c r="J4" s="6"/>
      <c r="K4" s="318"/>
      <c r="L4" s="319"/>
      <c r="M4" s="319"/>
      <c r="N4" s="319"/>
      <c r="O4" s="320"/>
    </row>
    <row r="5" spans="1:15" ht="15.75">
      <c r="A5" s="368" t="s">
        <v>2135</v>
      </c>
      <c r="B5" s="369"/>
      <c r="C5" s="369"/>
      <c r="D5" s="370"/>
      <c r="E5" s="334"/>
      <c r="F5" s="7"/>
      <c r="G5" s="8"/>
      <c r="H5" s="8"/>
      <c r="I5" s="8"/>
      <c r="J5" s="6"/>
      <c r="K5" s="318"/>
      <c r="L5" s="319"/>
      <c r="M5" s="319"/>
      <c r="N5" s="319"/>
      <c r="O5" s="320"/>
    </row>
    <row r="6" spans="1:15">
      <c r="A6" s="371" t="s">
        <v>1882</v>
      </c>
      <c r="B6" s="372"/>
      <c r="C6" s="372"/>
      <c r="D6" s="48"/>
      <c r="E6" s="49"/>
      <c r="F6" s="7"/>
      <c r="G6" s="8"/>
      <c r="H6" s="8"/>
      <c r="I6" s="8"/>
      <c r="J6" s="6"/>
      <c r="K6" s="318"/>
      <c r="L6" s="319"/>
      <c r="M6" s="319"/>
      <c r="N6" s="319"/>
      <c r="O6" s="320"/>
    </row>
    <row r="7" spans="1:15" ht="15.75">
      <c r="A7" s="373"/>
      <c r="B7" s="374"/>
      <c r="C7" s="374"/>
      <c r="D7" s="374"/>
      <c r="E7" s="375"/>
      <c r="F7" s="7"/>
      <c r="G7" s="8"/>
      <c r="H7" s="8"/>
      <c r="I7" s="8"/>
      <c r="J7" s="6"/>
      <c r="K7" s="318"/>
      <c r="L7" s="319"/>
      <c r="M7" s="319"/>
      <c r="N7" s="319"/>
      <c r="O7" s="320"/>
    </row>
    <row r="8" spans="1:15">
      <c r="A8" s="50"/>
      <c r="B8" s="51"/>
      <c r="C8" s="45"/>
      <c r="D8" s="329"/>
      <c r="E8" s="330"/>
      <c r="F8" s="7"/>
      <c r="G8" s="8"/>
      <c r="H8" s="8"/>
      <c r="I8" s="8"/>
      <c r="J8" s="6"/>
      <c r="K8" s="318"/>
      <c r="L8" s="319"/>
      <c r="M8" s="319"/>
      <c r="N8" s="319"/>
      <c r="O8" s="320"/>
    </row>
    <row r="9" spans="1:15">
      <c r="A9" s="43" t="s">
        <v>1865</v>
      </c>
      <c r="B9" s="44" t="s">
        <v>1866</v>
      </c>
      <c r="C9" s="51"/>
      <c r="D9" s="51"/>
      <c r="E9" s="52"/>
      <c r="F9" s="7"/>
      <c r="G9" s="8"/>
      <c r="H9" s="8"/>
      <c r="I9" s="8"/>
      <c r="J9" s="6"/>
      <c r="K9" s="318"/>
      <c r="L9" s="319"/>
      <c r="M9" s="319"/>
      <c r="N9" s="319"/>
      <c r="O9" s="320"/>
    </row>
    <row r="10" spans="1:15" ht="13.5" customHeight="1">
      <c r="A10" s="50"/>
      <c r="B10" s="44"/>
      <c r="C10" s="51"/>
      <c r="D10" s="31"/>
      <c r="E10" s="29"/>
      <c r="F10" s="324" t="s">
        <v>498</v>
      </c>
      <c r="G10" s="337"/>
      <c r="H10" s="337"/>
      <c r="I10" s="337"/>
      <c r="J10" s="338"/>
      <c r="K10" s="318"/>
      <c r="L10" s="319"/>
      <c r="M10" s="319"/>
      <c r="N10" s="319"/>
      <c r="O10" s="320"/>
    </row>
    <row r="11" spans="1:15" ht="15.75">
      <c r="A11" s="331" t="s">
        <v>1883</v>
      </c>
      <c r="B11" s="332"/>
      <c r="C11" s="333" t="s">
        <v>2139</v>
      </c>
      <c r="D11" s="333"/>
      <c r="E11" s="334"/>
      <c r="F11" s="339" t="s">
        <v>499</v>
      </c>
      <c r="G11" s="340"/>
      <c r="H11" s="340"/>
      <c r="I11" s="340"/>
      <c r="J11" s="341"/>
      <c r="K11" s="318"/>
      <c r="L11" s="319"/>
      <c r="M11" s="319"/>
      <c r="N11" s="319"/>
      <c r="O11" s="320"/>
    </row>
    <row r="12" spans="1:15" ht="12.75" customHeight="1">
      <c r="A12" s="335" t="s">
        <v>1884</v>
      </c>
      <c r="B12" s="336"/>
      <c r="C12" s="51"/>
      <c r="D12" s="379"/>
      <c r="E12" s="380"/>
      <c r="F12" s="7"/>
      <c r="G12" s="8"/>
      <c r="H12" s="8"/>
      <c r="I12" s="8"/>
      <c r="J12" s="6"/>
      <c r="K12" s="318"/>
      <c r="L12" s="319"/>
      <c r="M12" s="319"/>
      <c r="N12" s="319"/>
      <c r="O12" s="320"/>
    </row>
    <row r="13" spans="1:15" ht="12.75" customHeight="1">
      <c r="A13" s="50"/>
      <c r="B13" s="31"/>
      <c r="C13" s="46"/>
      <c r="D13" s="53"/>
      <c r="E13" s="47"/>
      <c r="F13" s="7"/>
      <c r="G13" s="8"/>
      <c r="H13" s="8"/>
      <c r="I13" s="8"/>
      <c r="J13" s="6"/>
      <c r="K13" s="318"/>
      <c r="L13" s="319"/>
      <c r="M13" s="319"/>
      <c r="N13" s="319"/>
      <c r="O13" s="320"/>
    </row>
    <row r="14" spans="1:15">
      <c r="A14" s="331"/>
      <c r="B14" s="332"/>
      <c r="C14" s="345"/>
      <c r="D14" s="345"/>
      <c r="E14" s="346"/>
      <c r="F14" s="324" t="s">
        <v>500</v>
      </c>
      <c r="G14" s="325"/>
      <c r="H14" s="325"/>
      <c r="I14" s="325"/>
      <c r="J14" s="326"/>
      <c r="K14" s="318"/>
      <c r="L14" s="319"/>
      <c r="M14" s="319"/>
      <c r="N14" s="319"/>
      <c r="O14" s="320"/>
    </row>
    <row r="15" spans="1:15">
      <c r="A15" s="335"/>
      <c r="B15" s="336"/>
      <c r="C15" s="51"/>
      <c r="D15" s="32"/>
      <c r="E15" s="52"/>
      <c r="F15" s="324"/>
      <c r="G15" s="325"/>
      <c r="H15" s="325"/>
      <c r="I15" s="325"/>
      <c r="J15" s="326"/>
      <c r="K15" s="318"/>
      <c r="L15" s="319"/>
      <c r="M15" s="319"/>
      <c r="N15" s="319"/>
      <c r="O15" s="320"/>
    </row>
    <row r="16" spans="1:15">
      <c r="A16" s="30"/>
      <c r="B16" s="31"/>
      <c r="C16" s="31"/>
      <c r="D16" s="31"/>
      <c r="E16" s="29"/>
      <c r="F16" s="7"/>
      <c r="G16" s="8"/>
      <c r="H16" s="8"/>
      <c r="I16" s="8"/>
      <c r="J16" s="6"/>
      <c r="K16" s="318"/>
      <c r="L16" s="319"/>
      <c r="M16" s="319"/>
      <c r="N16" s="319"/>
      <c r="O16" s="320"/>
    </row>
    <row r="17" spans="1:15">
      <c r="A17" s="30" t="s">
        <v>1885</v>
      </c>
      <c r="B17" s="381" t="s">
        <v>2136</v>
      </c>
      <c r="C17" s="382"/>
      <c r="D17" s="54" t="s">
        <v>1886</v>
      </c>
      <c r="E17" s="55">
        <v>1</v>
      </c>
      <c r="F17" s="7"/>
      <c r="G17" s="8"/>
      <c r="H17" s="8"/>
      <c r="I17" s="8"/>
      <c r="J17" s="6"/>
      <c r="K17" s="318"/>
      <c r="L17" s="319"/>
      <c r="M17" s="319"/>
      <c r="N17" s="319"/>
      <c r="O17" s="320"/>
    </row>
    <row r="18" spans="1:15" ht="14.25" customHeight="1">
      <c r="A18" s="30" t="s">
        <v>1887</v>
      </c>
      <c r="B18" s="51"/>
      <c r="C18" s="31"/>
      <c r="D18" s="31"/>
      <c r="E18" s="52"/>
      <c r="F18" s="324" t="s">
        <v>501</v>
      </c>
      <c r="G18" s="347"/>
      <c r="H18" s="347"/>
      <c r="I18" s="347"/>
      <c r="J18" s="348"/>
      <c r="K18" s="318"/>
      <c r="L18" s="319"/>
      <c r="M18" s="319"/>
      <c r="N18" s="319"/>
      <c r="O18" s="320"/>
    </row>
    <row r="19" spans="1:15">
      <c r="A19" s="30"/>
      <c r="B19" s="31"/>
      <c r="C19" s="51"/>
      <c r="D19" s="31"/>
      <c r="E19" s="29"/>
      <c r="F19" s="349" t="s">
        <v>502</v>
      </c>
      <c r="G19" s="347"/>
      <c r="H19" s="347"/>
      <c r="I19" s="347"/>
      <c r="J19" s="348"/>
      <c r="K19" s="318"/>
      <c r="L19" s="319"/>
      <c r="M19" s="319"/>
      <c r="N19" s="319"/>
      <c r="O19" s="320"/>
    </row>
    <row r="20" spans="1:15">
      <c r="A20" s="327" t="s">
        <v>1888</v>
      </c>
      <c r="B20" s="328"/>
      <c r="C20" s="44"/>
      <c r="D20" s="350"/>
      <c r="E20" s="351"/>
      <c r="F20" s="7"/>
      <c r="G20" s="8"/>
      <c r="H20" s="8"/>
      <c r="I20" s="8"/>
      <c r="J20" s="6"/>
      <c r="K20" s="318"/>
      <c r="L20" s="319"/>
      <c r="M20" s="319"/>
      <c r="N20" s="319"/>
      <c r="O20" s="320"/>
    </row>
    <row r="21" spans="1:15" ht="12.75" customHeight="1">
      <c r="A21" s="43" t="s">
        <v>1889</v>
      </c>
      <c r="B21" s="44"/>
      <c r="C21" s="44"/>
      <c r="D21" s="32"/>
      <c r="E21" s="52"/>
      <c r="F21" s="7"/>
      <c r="G21" s="8"/>
      <c r="H21" s="8"/>
      <c r="I21" s="8"/>
      <c r="J21" s="6"/>
      <c r="K21" s="318"/>
      <c r="L21" s="319"/>
      <c r="M21" s="319"/>
      <c r="N21" s="319"/>
      <c r="O21" s="320"/>
    </row>
    <row r="22" spans="1:15" ht="12.75" customHeight="1">
      <c r="A22" s="30"/>
      <c r="B22" s="31"/>
      <c r="C22" s="31"/>
      <c r="D22" s="31"/>
      <c r="E22" s="29"/>
      <c r="F22" s="324" t="s">
        <v>270</v>
      </c>
      <c r="G22" s="356"/>
      <c r="H22" s="356"/>
      <c r="I22" s="356"/>
      <c r="J22" s="326"/>
      <c r="K22" s="318"/>
      <c r="L22" s="319"/>
      <c r="M22" s="319"/>
      <c r="N22" s="319"/>
      <c r="O22" s="320"/>
    </row>
    <row r="23" spans="1:15" ht="12.75" customHeight="1">
      <c r="A23" s="327" t="s">
        <v>1890</v>
      </c>
      <c r="B23" s="376"/>
      <c r="C23" s="377"/>
      <c r="D23" s="377"/>
      <c r="E23" s="378"/>
      <c r="F23" s="324"/>
      <c r="G23" s="356"/>
      <c r="H23" s="356"/>
      <c r="I23" s="356"/>
      <c r="J23" s="326"/>
      <c r="K23" s="318"/>
      <c r="L23" s="319"/>
      <c r="M23" s="319"/>
      <c r="N23" s="319"/>
      <c r="O23" s="320"/>
    </row>
    <row r="24" spans="1:15">
      <c r="A24" s="43" t="s">
        <v>1889</v>
      </c>
      <c r="B24" s="44"/>
      <c r="C24" s="44"/>
      <c r="D24" s="32"/>
      <c r="E24" s="56"/>
      <c r="F24" s="324"/>
      <c r="G24" s="356"/>
      <c r="H24" s="356"/>
      <c r="I24" s="356"/>
      <c r="J24" s="326"/>
      <c r="K24" s="318"/>
      <c r="L24" s="319"/>
      <c r="M24" s="319"/>
      <c r="N24" s="319"/>
      <c r="O24" s="320"/>
    </row>
    <row r="25" spans="1:15">
      <c r="A25" s="30"/>
      <c r="B25" s="31"/>
      <c r="C25" s="352" t="s">
        <v>1891</v>
      </c>
      <c r="D25" s="353"/>
      <c r="E25" s="353"/>
      <c r="F25" s="7"/>
      <c r="G25" s="8"/>
      <c r="H25" s="8"/>
      <c r="I25" s="8"/>
      <c r="J25" s="6"/>
      <c r="K25" s="318"/>
      <c r="L25" s="319"/>
      <c r="M25" s="319"/>
      <c r="N25" s="319"/>
      <c r="O25" s="320"/>
    </row>
    <row r="26" spans="1:15" ht="12.75" customHeight="1">
      <c r="A26" s="354" t="s">
        <v>1892</v>
      </c>
      <c r="B26" s="355"/>
      <c r="C26" s="355"/>
      <c r="D26" s="350"/>
      <c r="E26" s="351"/>
      <c r="F26" s="7"/>
      <c r="G26" s="8"/>
      <c r="H26" s="8"/>
      <c r="I26" s="8"/>
      <c r="J26" s="6"/>
      <c r="K26" s="318"/>
      <c r="L26" s="319"/>
      <c r="M26" s="319"/>
      <c r="N26" s="319"/>
      <c r="O26" s="320"/>
    </row>
    <row r="27" spans="1:15">
      <c r="A27" s="354" t="s">
        <v>1867</v>
      </c>
      <c r="B27" s="355"/>
      <c r="C27" s="355"/>
      <c r="D27" s="32"/>
      <c r="E27" s="56"/>
      <c r="F27" s="7"/>
      <c r="G27" s="12" t="s">
        <v>1863</v>
      </c>
      <c r="H27" s="21" t="s">
        <v>2134</v>
      </c>
      <c r="I27" s="8"/>
      <c r="J27" s="6"/>
      <c r="K27" s="318"/>
      <c r="L27" s="319"/>
      <c r="M27" s="319"/>
      <c r="N27" s="319"/>
      <c r="O27" s="320"/>
    </row>
    <row r="28" spans="1:15">
      <c r="A28" s="30"/>
      <c r="B28" s="31"/>
      <c r="C28" s="31"/>
      <c r="D28" s="32"/>
      <c r="E28" s="29"/>
      <c r="F28" s="7"/>
      <c r="G28" s="12" t="s">
        <v>1843</v>
      </c>
      <c r="H28" s="8"/>
      <c r="I28" s="8"/>
      <c r="J28" s="6"/>
      <c r="K28" s="318"/>
      <c r="L28" s="319"/>
      <c r="M28" s="319"/>
      <c r="N28" s="319"/>
      <c r="O28" s="320"/>
    </row>
    <row r="29" spans="1:15" ht="12.75" customHeight="1">
      <c r="A29" s="357"/>
      <c r="B29" s="350"/>
      <c r="C29" s="350"/>
      <c r="D29" s="350"/>
      <c r="E29" s="351"/>
      <c r="F29" s="7"/>
      <c r="G29" s="8"/>
      <c r="H29" s="8"/>
      <c r="I29" s="8"/>
      <c r="J29" s="6"/>
      <c r="K29" s="318"/>
      <c r="L29" s="319"/>
      <c r="M29" s="319"/>
      <c r="N29" s="319"/>
      <c r="O29" s="320"/>
    </row>
    <row r="30" spans="1:15">
      <c r="A30" s="50"/>
      <c r="B30" s="51"/>
      <c r="C30" s="34"/>
      <c r="D30" s="34"/>
      <c r="E30" s="34"/>
      <c r="F30" s="7"/>
      <c r="G30" s="8"/>
      <c r="H30" s="65"/>
      <c r="I30" s="8"/>
      <c r="J30" s="6"/>
      <c r="K30" s="318"/>
      <c r="L30" s="319"/>
      <c r="M30" s="319"/>
      <c r="N30" s="319"/>
      <c r="O30" s="320"/>
    </row>
    <row r="31" spans="1:15">
      <c r="A31" s="50"/>
      <c r="B31" s="51"/>
      <c r="C31" s="364"/>
      <c r="D31" s="365"/>
      <c r="E31" s="366"/>
      <c r="F31" s="7"/>
      <c r="G31" s="8"/>
      <c r="H31" s="65"/>
      <c r="I31" s="8"/>
      <c r="J31" s="6"/>
      <c r="K31" s="318"/>
      <c r="L31" s="319"/>
      <c r="M31" s="319"/>
      <c r="N31" s="319"/>
      <c r="O31" s="320"/>
    </row>
    <row r="32" spans="1:15" ht="12.75" customHeight="1">
      <c r="A32" s="50"/>
      <c r="B32" s="51"/>
      <c r="C32" s="51"/>
      <c r="D32" s="51"/>
      <c r="E32" s="52"/>
      <c r="F32" s="342" t="s">
        <v>1829</v>
      </c>
      <c r="G32" s="343"/>
      <c r="H32" s="343"/>
      <c r="I32" s="343"/>
      <c r="J32" s="344"/>
      <c r="K32" s="318"/>
      <c r="L32" s="319"/>
      <c r="M32" s="319"/>
      <c r="N32" s="319"/>
      <c r="O32" s="320"/>
    </row>
    <row r="33" spans="1:15" ht="12.75" customHeight="1">
      <c r="A33" s="354" t="s">
        <v>1893</v>
      </c>
      <c r="B33" s="367"/>
      <c r="C33" s="367"/>
      <c r="D33" s="328"/>
      <c r="E33" s="328"/>
      <c r="F33" s="7"/>
      <c r="G33" s="8"/>
      <c r="H33" s="36">
        <v>41</v>
      </c>
      <c r="I33" s="8"/>
      <c r="J33" s="6"/>
      <c r="K33" s="318"/>
      <c r="L33" s="319"/>
      <c r="M33" s="319"/>
      <c r="N33" s="319"/>
      <c r="O33" s="320"/>
    </row>
    <row r="34" spans="1:15">
      <c r="A34" s="30" t="s">
        <v>1894</v>
      </c>
      <c r="B34" s="51"/>
      <c r="C34" s="51"/>
      <c r="D34" s="332" t="s">
        <v>1895</v>
      </c>
      <c r="E34" s="366"/>
      <c r="F34" s="7"/>
      <c r="G34" s="8"/>
      <c r="H34" s="8"/>
      <c r="I34" s="8"/>
      <c r="J34" s="6"/>
      <c r="K34" s="318"/>
      <c r="L34" s="319"/>
      <c r="M34" s="319"/>
      <c r="N34" s="319"/>
      <c r="O34" s="320"/>
    </row>
    <row r="35" spans="1:15" ht="12.75" customHeight="1">
      <c r="A35" s="50"/>
      <c r="B35" s="51"/>
      <c r="C35" s="51"/>
      <c r="D35" s="51"/>
      <c r="E35" s="52"/>
      <c r="F35" s="7"/>
      <c r="G35" s="8"/>
      <c r="H35" s="8"/>
      <c r="I35" s="8"/>
      <c r="J35" s="6"/>
      <c r="K35" s="318"/>
      <c r="L35" s="319"/>
      <c r="M35" s="319"/>
      <c r="N35" s="319"/>
      <c r="O35" s="320"/>
    </row>
    <row r="36" spans="1:15" ht="12.75" customHeight="1">
      <c r="A36" s="331" t="s">
        <v>1868</v>
      </c>
      <c r="B36" s="332"/>
      <c r="C36" s="332"/>
      <c r="D36" s="332"/>
      <c r="E36" s="52"/>
      <c r="F36" s="7"/>
      <c r="G36" s="8"/>
      <c r="H36" s="8"/>
      <c r="I36" s="8"/>
      <c r="J36" s="6"/>
      <c r="K36" s="318"/>
      <c r="L36" s="319"/>
      <c r="M36" s="319"/>
      <c r="N36" s="319"/>
      <c r="O36" s="320"/>
    </row>
    <row r="37" spans="1:15">
      <c r="A37" s="335" t="s">
        <v>1869</v>
      </c>
      <c r="B37" s="362"/>
      <c r="C37" s="362"/>
      <c r="D37" s="363"/>
      <c r="E37" s="29"/>
      <c r="F37" s="7"/>
      <c r="G37" s="8"/>
      <c r="H37" s="8"/>
      <c r="I37" s="8"/>
      <c r="J37" s="6"/>
      <c r="K37" s="318"/>
      <c r="L37" s="319"/>
      <c r="M37" s="319"/>
      <c r="N37" s="319"/>
      <c r="O37" s="320"/>
    </row>
    <row r="38" spans="1:15">
      <c r="A38" s="50"/>
      <c r="B38" s="51"/>
      <c r="C38" s="51"/>
      <c r="D38" s="51"/>
      <c r="E38" s="29"/>
      <c r="F38" s="57"/>
      <c r="G38" s="58"/>
      <c r="H38" s="58"/>
      <c r="I38" s="58"/>
      <c r="J38" s="6"/>
      <c r="K38" s="318"/>
      <c r="L38" s="319"/>
      <c r="M38" s="319"/>
      <c r="N38" s="319"/>
      <c r="O38" s="320"/>
    </row>
    <row r="39" spans="1:15" ht="12.75" customHeight="1">
      <c r="A39" s="33" t="s">
        <v>1844</v>
      </c>
      <c r="B39" s="383" t="s">
        <v>2137</v>
      </c>
      <c r="C39" s="384"/>
      <c r="D39" s="385"/>
      <c r="E39" s="386"/>
      <c r="F39" s="59"/>
      <c r="G39" s="37"/>
      <c r="H39" s="37"/>
      <c r="I39" s="37"/>
      <c r="J39" s="6"/>
      <c r="K39" s="318"/>
      <c r="L39" s="319"/>
      <c r="M39" s="319"/>
      <c r="N39" s="319"/>
      <c r="O39" s="320"/>
    </row>
    <row r="40" spans="1:15">
      <c r="A40" s="33" t="s">
        <v>1845</v>
      </c>
      <c r="B40" s="358">
        <v>22820677</v>
      </c>
      <c r="C40" s="359"/>
      <c r="D40" s="360"/>
      <c r="E40" s="361"/>
      <c r="F40" s="8"/>
      <c r="G40" s="60"/>
      <c r="H40" s="60"/>
      <c r="I40" s="60"/>
      <c r="J40" s="6"/>
      <c r="K40" s="318"/>
      <c r="L40" s="319"/>
      <c r="M40" s="319"/>
      <c r="N40" s="319"/>
      <c r="O40" s="320"/>
    </row>
    <row r="41" spans="1:15">
      <c r="A41" s="50"/>
      <c r="B41" s="51"/>
      <c r="C41" s="51"/>
      <c r="D41" s="51"/>
      <c r="E41" s="52"/>
      <c r="F41" s="61" t="s">
        <v>1878</v>
      </c>
      <c r="G41" s="388" t="s">
        <v>1879</v>
      </c>
      <c r="H41" s="388"/>
      <c r="I41" s="388" t="s">
        <v>1880</v>
      </c>
      <c r="J41" s="389"/>
      <c r="K41" s="318"/>
      <c r="L41" s="319"/>
      <c r="M41" s="319"/>
      <c r="N41" s="319"/>
      <c r="O41" s="320"/>
    </row>
    <row r="42" spans="1:15">
      <c r="A42" s="50" t="s">
        <v>1896</v>
      </c>
      <c r="B42" s="383"/>
      <c r="C42" s="384"/>
      <c r="D42" s="385"/>
      <c r="E42" s="386"/>
      <c r="F42" s="38">
        <v>18</v>
      </c>
      <c r="G42" s="387">
        <v>2</v>
      </c>
      <c r="H42" s="387"/>
      <c r="I42" s="390" t="s">
        <v>2138</v>
      </c>
      <c r="J42" s="391"/>
      <c r="K42" s="318"/>
      <c r="L42" s="319"/>
      <c r="M42" s="319"/>
      <c r="N42" s="319"/>
      <c r="O42" s="320"/>
    </row>
    <row r="43" spans="1:15" ht="29.25" customHeight="1">
      <c r="A43" s="39"/>
      <c r="B43" s="40"/>
      <c r="C43" s="40"/>
      <c r="D43" s="41"/>
      <c r="E43" s="42"/>
      <c r="F43" s="9"/>
      <c r="G43" s="10"/>
      <c r="H43" s="10"/>
      <c r="I43" s="10"/>
      <c r="J43" s="11"/>
      <c r="K43" s="321"/>
      <c r="L43" s="322"/>
      <c r="M43" s="322"/>
      <c r="N43" s="322"/>
      <c r="O43" s="323"/>
    </row>
    <row r="44" spans="1:15" ht="7.5" customHeight="1">
      <c r="A44" s="34"/>
      <c r="B44" s="35"/>
      <c r="C44" s="35"/>
      <c r="D44" s="35"/>
      <c r="E44" s="35"/>
    </row>
    <row r="45" spans="1:15">
      <c r="A45" s="34"/>
      <c r="B45" s="34"/>
      <c r="C45" s="34"/>
      <c r="D45" s="34"/>
      <c r="E45" s="34"/>
    </row>
    <row r="46" spans="1:15">
      <c r="A46" s="34"/>
      <c r="B46" s="34"/>
      <c r="C46" s="34"/>
      <c r="D46" s="34"/>
      <c r="E46" s="34"/>
    </row>
  </sheetData>
  <sheetProtection password="83B8" sheet="1" objects="1" scenarios="1" formatCells="0" formatColumns="0" formatRows="0"/>
  <customSheetViews>
    <customSheetView guid="{9193A96D-9FAB-4C72-AD87-6B03155F1E73}" topLeftCell="A3">
      <selection activeCell="V7" sqref="V7"/>
      <pageMargins left="0.31496062992125984" right="0.31496062992125984" top="0.54" bottom="0.11811023622047245" header="0" footer="0"/>
      <printOptions horizontalCentered="1"/>
      <pageSetup paperSize="9" scale="95" orientation="landscape" r:id="rId1"/>
      <headerFooter alignWithMargins="0"/>
    </customSheetView>
  </customSheetViews>
  <mergeCells count="43">
    <mergeCell ref="B42:E42"/>
    <mergeCell ref="B39:E39"/>
    <mergeCell ref="G42:H42"/>
    <mergeCell ref="I41:J41"/>
    <mergeCell ref="D34:E34"/>
    <mergeCell ref="I42:J42"/>
    <mergeCell ref="G41:H41"/>
    <mergeCell ref="A4:C4"/>
    <mergeCell ref="A5:E5"/>
    <mergeCell ref="A6:C6"/>
    <mergeCell ref="A7:E7"/>
    <mergeCell ref="A23:B23"/>
    <mergeCell ref="C23:E23"/>
    <mergeCell ref="D12:E12"/>
    <mergeCell ref="B17:C17"/>
    <mergeCell ref="D20:E20"/>
    <mergeCell ref="A29:E29"/>
    <mergeCell ref="B40:E40"/>
    <mergeCell ref="A36:D36"/>
    <mergeCell ref="A37:D37"/>
    <mergeCell ref="C31:E31"/>
    <mergeCell ref="A33:E33"/>
    <mergeCell ref="C25:E25"/>
    <mergeCell ref="A26:C26"/>
    <mergeCell ref="A15:B15"/>
    <mergeCell ref="F22:J24"/>
    <mergeCell ref="A27:C27"/>
    <mergeCell ref="A1:O2"/>
    <mergeCell ref="K3:O43"/>
    <mergeCell ref="F14:J15"/>
    <mergeCell ref="A20:B20"/>
    <mergeCell ref="D8:E8"/>
    <mergeCell ref="A11:B11"/>
    <mergeCell ref="C11:E11"/>
    <mergeCell ref="A12:B12"/>
    <mergeCell ref="A14:B14"/>
    <mergeCell ref="F10:J10"/>
    <mergeCell ref="F11:J11"/>
    <mergeCell ref="F32:J32"/>
    <mergeCell ref="C14:E14"/>
    <mergeCell ref="F18:J18"/>
    <mergeCell ref="F19:J19"/>
    <mergeCell ref="D26:E26"/>
  </mergeCells>
  <phoneticPr fontId="6" type="noConversion"/>
  <conditionalFormatting sqref="I39 I42">
    <cfRule type="cellIs" dxfId="1329" priority="1" stopIfTrue="1" operator="greaterThan">
      <formula>MID(YEAR(NOW()),3,4)</formula>
    </cfRule>
  </conditionalFormatting>
  <conditionalFormatting sqref="F39">
    <cfRule type="expression" dxfId="1328" priority="2" stopIfTrue="1">
      <formula>IF($C$32&lt;10,DAY(#REF!))</formula>
    </cfRule>
    <cfRule type="cellIs" dxfId="1327" priority="3" stopIfTrue="1" operator="greaterThan">
      <formula>31</formula>
    </cfRule>
  </conditionalFormatting>
  <conditionalFormatting sqref="F42">
    <cfRule type="expression" dxfId="1326" priority="4" stopIfTrue="1">
      <formula>IF($A$39&lt;10,DAY($A$39))</formula>
    </cfRule>
    <cfRule type="cellIs" dxfId="1325" priority="5" stopIfTrue="1" operator="greaterThan">
      <formula>31</formula>
    </cfRule>
  </conditionalFormatting>
  <printOptions horizontalCentered="1"/>
  <pageMargins left="0.31496062992125984" right="0.31496062992125984" top="0.54" bottom="0.11811023622047245" header="0" footer="0"/>
  <pageSetup paperSize="9" scale="95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L45"/>
  <sheetViews>
    <sheetView tabSelected="1" workbookViewId="0">
      <selection activeCell="T38" sqref="T38"/>
    </sheetView>
  </sheetViews>
  <sheetFormatPr defaultRowHeight="12.75"/>
  <cols>
    <col min="1" max="1" width="6.42578125" style="88" customWidth="1"/>
    <col min="2" max="2" width="11.42578125" style="88" customWidth="1"/>
    <col min="3" max="3" width="9.7109375" style="88" customWidth="1"/>
    <col min="4" max="4" width="8.28515625" style="88" customWidth="1"/>
    <col min="5" max="5" width="13.140625" style="88" customWidth="1"/>
    <col min="6" max="6" width="9.140625" style="88"/>
    <col min="7" max="8" width="7.7109375" style="88" customWidth="1"/>
    <col min="9" max="9" width="7.85546875" style="88" customWidth="1"/>
    <col min="10" max="11" width="8.140625" style="88" customWidth="1"/>
    <col min="12" max="12" width="7.85546875" style="88" bestFit="1" customWidth="1"/>
    <col min="13" max="13" width="1.5703125" style="88" customWidth="1"/>
    <col min="14" max="14" width="2.28515625" style="88" customWidth="1"/>
    <col min="15" max="15" width="2.7109375" style="88" customWidth="1"/>
    <col min="16" max="16384" width="9.140625" style="88"/>
  </cols>
  <sheetData>
    <row r="1" spans="1:11" ht="6.75" customHeight="1"/>
    <row r="2" spans="1:11">
      <c r="B2" s="410" t="s">
        <v>503</v>
      </c>
      <c r="C2" s="410"/>
      <c r="D2" s="410"/>
      <c r="E2" s="410"/>
      <c r="F2" s="410"/>
      <c r="G2" s="410"/>
      <c r="H2" s="410"/>
      <c r="I2" s="410"/>
      <c r="J2" s="410"/>
      <c r="K2" s="410"/>
    </row>
    <row r="3" spans="1:11">
      <c r="B3" s="410" t="s">
        <v>511</v>
      </c>
      <c r="C3" s="410"/>
      <c r="D3" s="410"/>
      <c r="E3" s="410"/>
      <c r="F3" s="410"/>
      <c r="G3" s="410"/>
      <c r="H3" s="410"/>
      <c r="I3" s="410"/>
      <c r="J3" s="410"/>
      <c r="K3" s="410"/>
    </row>
    <row r="4" spans="1:11" ht="6.75" customHeight="1" thickBot="1"/>
    <row r="5" spans="1:11" ht="24.75" thickBot="1">
      <c r="A5" s="90" t="s">
        <v>1813</v>
      </c>
      <c r="B5" s="433" t="s">
        <v>1862</v>
      </c>
      <c r="C5" s="434"/>
      <c r="D5" s="434"/>
      <c r="E5" s="434"/>
      <c r="F5" s="434"/>
      <c r="G5" s="435"/>
      <c r="H5" s="440" t="s">
        <v>510</v>
      </c>
      <c r="I5" s="441"/>
    </row>
    <row r="6" spans="1:11">
      <c r="A6" s="142" t="s">
        <v>1870</v>
      </c>
      <c r="B6" s="432" t="s">
        <v>1897</v>
      </c>
      <c r="C6" s="432"/>
      <c r="D6" s="432"/>
      <c r="E6" s="432"/>
      <c r="F6" s="432"/>
      <c r="G6" s="432"/>
      <c r="H6" s="442">
        <v>1</v>
      </c>
      <c r="I6" s="443"/>
    </row>
    <row r="7" spans="1:11" ht="21.75" customHeight="1">
      <c r="A7" s="91">
        <v>1</v>
      </c>
      <c r="B7" s="437" t="s">
        <v>505</v>
      </c>
      <c r="C7" s="437"/>
      <c r="D7" s="437"/>
      <c r="E7" s="437"/>
      <c r="F7" s="437"/>
      <c r="G7" s="437"/>
      <c r="H7" s="438">
        <v>1</v>
      </c>
      <c r="I7" s="439"/>
    </row>
    <row r="8" spans="1:11" ht="21.75" customHeight="1">
      <c r="A8" s="91">
        <v>2</v>
      </c>
      <c r="B8" s="437" t="s">
        <v>506</v>
      </c>
      <c r="C8" s="437"/>
      <c r="D8" s="437"/>
      <c r="E8" s="437"/>
      <c r="F8" s="437"/>
      <c r="G8" s="437"/>
      <c r="H8" s="438">
        <v>134</v>
      </c>
      <c r="I8" s="439"/>
    </row>
    <row r="9" spans="1:11" ht="21" customHeight="1">
      <c r="A9" s="91">
        <v>3</v>
      </c>
      <c r="B9" s="437" t="s">
        <v>507</v>
      </c>
      <c r="C9" s="437"/>
      <c r="D9" s="437"/>
      <c r="E9" s="437"/>
      <c r="F9" s="437"/>
      <c r="G9" s="437"/>
      <c r="H9" s="438">
        <v>37</v>
      </c>
      <c r="I9" s="439"/>
    </row>
    <row r="10" spans="1:11" ht="22.5" customHeight="1">
      <c r="A10" s="91">
        <v>4</v>
      </c>
      <c r="B10" s="437" t="s">
        <v>508</v>
      </c>
      <c r="C10" s="437"/>
      <c r="D10" s="437"/>
      <c r="E10" s="437"/>
      <c r="F10" s="437"/>
      <c r="G10" s="437"/>
      <c r="H10" s="438">
        <v>31</v>
      </c>
      <c r="I10" s="439"/>
    </row>
    <row r="11" spans="1:11" ht="21.75" customHeight="1">
      <c r="A11" s="98">
        <v>5</v>
      </c>
      <c r="B11" s="436" t="s">
        <v>512</v>
      </c>
      <c r="C11" s="436"/>
      <c r="D11" s="436"/>
      <c r="E11" s="436"/>
      <c r="F11" s="436"/>
      <c r="G11" s="436"/>
      <c r="H11" s="438">
        <v>10</v>
      </c>
      <c r="I11" s="439"/>
    </row>
    <row r="12" spans="1:11" ht="22.5" customHeight="1" thickBot="1">
      <c r="A12" s="99">
        <v>6</v>
      </c>
      <c r="B12" s="415" t="s">
        <v>509</v>
      </c>
      <c r="C12" s="415"/>
      <c r="D12" s="415"/>
      <c r="E12" s="415"/>
      <c r="F12" s="415"/>
      <c r="G12" s="415"/>
      <c r="H12" s="416">
        <v>3</v>
      </c>
      <c r="I12" s="417"/>
    </row>
    <row r="13" spans="1:11" ht="3.75" customHeight="1"/>
    <row r="14" spans="1:11" ht="3" customHeight="1"/>
    <row r="15" spans="1:11">
      <c r="B15" s="410" t="s">
        <v>513</v>
      </c>
      <c r="C15" s="410"/>
      <c r="D15" s="410"/>
      <c r="E15" s="410"/>
      <c r="F15" s="410"/>
      <c r="G15" s="410"/>
      <c r="H15" s="410"/>
      <c r="I15" s="410"/>
      <c r="J15" s="410"/>
      <c r="K15" s="410"/>
    </row>
    <row r="16" spans="1:11">
      <c r="B16" s="410" t="s">
        <v>514</v>
      </c>
      <c r="C16" s="410"/>
      <c r="D16" s="410"/>
      <c r="E16" s="410"/>
      <c r="F16" s="410"/>
      <c r="G16" s="410"/>
      <c r="H16" s="410"/>
      <c r="I16" s="410"/>
      <c r="J16" s="410"/>
      <c r="K16" s="410"/>
    </row>
    <row r="17" spans="1:12" ht="4.5" customHeight="1">
      <c r="B17" s="89"/>
      <c r="C17" s="89"/>
      <c r="D17" s="89"/>
      <c r="E17" s="89"/>
      <c r="F17" s="89"/>
      <c r="G17" s="89"/>
      <c r="H17" s="89"/>
      <c r="I17" s="89"/>
    </row>
    <row r="18" spans="1:12">
      <c r="A18" s="93" t="s">
        <v>1807</v>
      </c>
      <c r="B18" s="93"/>
      <c r="C18" s="121"/>
      <c r="D18" s="93"/>
      <c r="E18" s="238"/>
      <c r="F18" s="238"/>
      <c r="G18" s="121"/>
      <c r="H18" s="238"/>
      <c r="I18" s="238"/>
      <c r="J18" s="238"/>
      <c r="K18" s="93"/>
      <c r="L18" s="121"/>
    </row>
    <row r="19" spans="1:12">
      <c r="A19" s="93" t="s">
        <v>1898</v>
      </c>
      <c r="B19" s="93"/>
      <c r="C19" s="93"/>
      <c r="D19" s="93"/>
      <c r="E19" s="238" t="s">
        <v>2116</v>
      </c>
      <c r="F19" s="238"/>
      <c r="G19" s="93"/>
      <c r="H19" s="238"/>
      <c r="I19" s="238"/>
      <c r="J19" s="238"/>
      <c r="K19" s="93"/>
      <c r="L19" s="93"/>
    </row>
    <row r="20" spans="1:12" ht="4.5" customHeight="1"/>
    <row r="21" spans="1:12">
      <c r="B21" s="410" t="s">
        <v>528</v>
      </c>
      <c r="C21" s="410"/>
      <c r="D21" s="410"/>
      <c r="E21" s="410"/>
      <c r="F21" s="410"/>
      <c r="G21" s="410"/>
      <c r="H21" s="410"/>
      <c r="I21" s="410"/>
      <c r="J21" s="410"/>
      <c r="K21" s="410"/>
    </row>
    <row r="22" spans="1:12" ht="25.5" customHeight="1">
      <c r="B22" s="411" t="s">
        <v>529</v>
      </c>
      <c r="C22" s="411"/>
      <c r="D22" s="411"/>
      <c r="E22" s="411"/>
      <c r="F22" s="411"/>
      <c r="G22" s="411"/>
      <c r="H22" s="411"/>
      <c r="I22" s="411"/>
      <c r="J22" s="411"/>
      <c r="K22" s="411"/>
    </row>
    <row r="23" spans="1:12" ht="5.25" customHeight="1" thickBot="1"/>
    <row r="24" spans="1:12" ht="24" customHeight="1">
      <c r="A24" s="398" t="s">
        <v>1813</v>
      </c>
      <c r="B24" s="401" t="s">
        <v>1862</v>
      </c>
      <c r="C24" s="402"/>
      <c r="D24" s="402"/>
      <c r="E24" s="403"/>
      <c r="F24" s="418" t="s">
        <v>1873</v>
      </c>
      <c r="G24" s="424" t="s">
        <v>1810</v>
      </c>
      <c r="H24" s="425"/>
      <c r="I24" s="425"/>
      <c r="J24" s="425"/>
      <c r="K24" s="426"/>
      <c r="L24" s="427"/>
    </row>
    <row r="25" spans="1:12" ht="31.5" customHeight="1">
      <c r="A25" s="399"/>
      <c r="B25" s="404"/>
      <c r="C25" s="405"/>
      <c r="D25" s="405"/>
      <c r="E25" s="406"/>
      <c r="F25" s="419"/>
      <c r="G25" s="428" t="s">
        <v>1811</v>
      </c>
      <c r="H25" s="429"/>
      <c r="I25" s="431"/>
      <c r="J25" s="428" t="s">
        <v>1812</v>
      </c>
      <c r="K25" s="429"/>
      <c r="L25" s="430"/>
    </row>
    <row r="26" spans="1:12" ht="108.75" thickBot="1">
      <c r="A26" s="400"/>
      <c r="B26" s="407"/>
      <c r="C26" s="408"/>
      <c r="D26" s="408"/>
      <c r="E26" s="409"/>
      <c r="F26" s="420"/>
      <c r="G26" s="143" t="s">
        <v>1855</v>
      </c>
      <c r="H26" s="143" t="s">
        <v>1808</v>
      </c>
      <c r="I26" s="144" t="s">
        <v>504</v>
      </c>
      <c r="J26" s="145" t="s">
        <v>1855</v>
      </c>
      <c r="K26" s="146" t="s">
        <v>1808</v>
      </c>
      <c r="L26" s="147" t="s">
        <v>504</v>
      </c>
    </row>
    <row r="27" spans="1:12" ht="13.5" thickBot="1">
      <c r="A27" s="148" t="s">
        <v>1870</v>
      </c>
      <c r="B27" s="412" t="s">
        <v>1897</v>
      </c>
      <c r="C27" s="413"/>
      <c r="D27" s="413"/>
      <c r="E27" s="414"/>
      <c r="F27" s="150">
        <v>1</v>
      </c>
      <c r="G27" s="150">
        <v>2</v>
      </c>
      <c r="H27" s="150">
        <v>3</v>
      </c>
      <c r="I27" s="150">
        <v>4</v>
      </c>
      <c r="J27" s="150">
        <v>5</v>
      </c>
      <c r="K27" s="149">
        <v>6</v>
      </c>
      <c r="L27" s="151">
        <v>7</v>
      </c>
    </row>
    <row r="28" spans="1:12" ht="24" customHeight="1">
      <c r="A28" s="90">
        <v>1</v>
      </c>
      <c r="B28" s="421" t="s">
        <v>515</v>
      </c>
      <c r="C28" s="422"/>
      <c r="D28" s="422"/>
      <c r="E28" s="423"/>
      <c r="F28" s="115">
        <v>10142</v>
      </c>
      <c r="G28" s="115">
        <v>3540</v>
      </c>
      <c r="H28" s="115">
        <v>3242</v>
      </c>
      <c r="I28" s="115">
        <v>298</v>
      </c>
      <c r="J28" s="115">
        <v>6602</v>
      </c>
      <c r="K28" s="135">
        <v>6234</v>
      </c>
      <c r="L28" s="116">
        <v>368</v>
      </c>
    </row>
    <row r="29" spans="1:12" ht="33" customHeight="1">
      <c r="A29" s="91">
        <v>2</v>
      </c>
      <c r="B29" s="395" t="s">
        <v>516</v>
      </c>
      <c r="C29" s="396"/>
      <c r="D29" s="396"/>
      <c r="E29" s="397"/>
      <c r="F29" s="117">
        <v>9174</v>
      </c>
      <c r="G29" s="117">
        <v>3259</v>
      </c>
      <c r="H29" s="117">
        <v>2967</v>
      </c>
      <c r="I29" s="117">
        <v>292</v>
      </c>
      <c r="J29" s="117">
        <v>5915</v>
      </c>
      <c r="K29" s="136">
        <v>5548</v>
      </c>
      <c r="L29" s="118">
        <v>367</v>
      </c>
    </row>
    <row r="30" spans="1:12" ht="34.5" customHeight="1">
      <c r="A30" s="75" t="s">
        <v>572</v>
      </c>
      <c r="B30" s="395" t="s">
        <v>517</v>
      </c>
      <c r="C30" s="396"/>
      <c r="D30" s="396"/>
      <c r="E30" s="397"/>
      <c r="F30" s="117">
        <v>1632</v>
      </c>
      <c r="G30" s="117">
        <v>607</v>
      </c>
      <c r="H30" s="117">
        <v>432</v>
      </c>
      <c r="I30" s="117">
        <v>175</v>
      </c>
      <c r="J30" s="117">
        <v>1025</v>
      </c>
      <c r="K30" s="136">
        <v>783</v>
      </c>
      <c r="L30" s="118">
        <v>242</v>
      </c>
    </row>
    <row r="31" spans="1:12" ht="23.25" customHeight="1">
      <c r="A31" s="75" t="s">
        <v>573</v>
      </c>
      <c r="B31" s="395" t="s">
        <v>518</v>
      </c>
      <c r="C31" s="396"/>
      <c r="D31" s="396"/>
      <c r="E31" s="397"/>
      <c r="F31" s="117">
        <v>3869</v>
      </c>
      <c r="G31" s="117">
        <v>1444</v>
      </c>
      <c r="H31" s="117">
        <v>1364</v>
      </c>
      <c r="I31" s="117">
        <v>80</v>
      </c>
      <c r="J31" s="117">
        <v>2425</v>
      </c>
      <c r="K31" s="136">
        <v>2338</v>
      </c>
      <c r="L31" s="118">
        <v>87</v>
      </c>
    </row>
    <row r="32" spans="1:12" ht="21.75" customHeight="1">
      <c r="A32" s="75" t="s">
        <v>574</v>
      </c>
      <c r="B32" s="395" t="s">
        <v>519</v>
      </c>
      <c r="C32" s="396"/>
      <c r="D32" s="396"/>
      <c r="E32" s="397"/>
      <c r="F32" s="117">
        <v>3673</v>
      </c>
      <c r="G32" s="117">
        <v>1208</v>
      </c>
      <c r="H32" s="117">
        <v>1171</v>
      </c>
      <c r="I32" s="117">
        <v>37</v>
      </c>
      <c r="J32" s="117">
        <v>2465</v>
      </c>
      <c r="K32" s="136">
        <v>2427</v>
      </c>
      <c r="L32" s="118">
        <v>38</v>
      </c>
    </row>
    <row r="33" spans="1:12" ht="23.25" customHeight="1">
      <c r="A33" s="91">
        <v>3</v>
      </c>
      <c r="B33" s="395" t="s">
        <v>2115</v>
      </c>
      <c r="C33" s="396"/>
      <c r="D33" s="396"/>
      <c r="E33" s="397"/>
      <c r="F33" s="117"/>
      <c r="G33" s="117"/>
      <c r="H33" s="117"/>
      <c r="I33" s="117"/>
      <c r="J33" s="117"/>
      <c r="K33" s="136"/>
      <c r="L33" s="118"/>
    </row>
    <row r="34" spans="1:12" ht="22.5" customHeight="1">
      <c r="A34" s="91">
        <v>4</v>
      </c>
      <c r="B34" s="395" t="s">
        <v>520</v>
      </c>
      <c r="C34" s="396"/>
      <c r="D34" s="396"/>
      <c r="E34" s="397"/>
      <c r="F34" s="117">
        <v>968</v>
      </c>
      <c r="G34" s="117">
        <v>281</v>
      </c>
      <c r="H34" s="117">
        <v>275</v>
      </c>
      <c r="I34" s="117">
        <v>6</v>
      </c>
      <c r="J34" s="117">
        <v>687</v>
      </c>
      <c r="K34" s="136">
        <v>686</v>
      </c>
      <c r="L34" s="118">
        <v>1</v>
      </c>
    </row>
    <row r="35" spans="1:12" ht="22.5" customHeight="1">
      <c r="A35" s="91">
        <v>5</v>
      </c>
      <c r="B35" s="395" t="s">
        <v>521</v>
      </c>
      <c r="C35" s="396"/>
      <c r="D35" s="396"/>
      <c r="E35" s="397"/>
      <c r="F35" s="117">
        <v>955</v>
      </c>
      <c r="G35" s="117">
        <v>357</v>
      </c>
      <c r="H35" s="117">
        <v>223</v>
      </c>
      <c r="I35" s="117">
        <v>134</v>
      </c>
      <c r="J35" s="117">
        <v>598</v>
      </c>
      <c r="K35" s="136">
        <v>394</v>
      </c>
      <c r="L35" s="118">
        <v>204</v>
      </c>
    </row>
    <row r="36" spans="1:12" ht="22.5" customHeight="1">
      <c r="A36" s="91">
        <v>6</v>
      </c>
      <c r="B36" s="395" t="s">
        <v>522</v>
      </c>
      <c r="C36" s="396"/>
      <c r="D36" s="396"/>
      <c r="E36" s="397"/>
      <c r="F36" s="117">
        <v>20</v>
      </c>
      <c r="G36" s="117">
        <v>11</v>
      </c>
      <c r="H36" s="117">
        <v>9</v>
      </c>
      <c r="I36" s="117">
        <v>2</v>
      </c>
      <c r="J36" s="117">
        <v>9</v>
      </c>
      <c r="K36" s="136">
        <v>8</v>
      </c>
      <c r="L36" s="118">
        <v>1</v>
      </c>
    </row>
    <row r="37" spans="1:12" ht="33" customHeight="1">
      <c r="A37" s="91">
        <v>7</v>
      </c>
      <c r="B37" s="395" t="s">
        <v>523</v>
      </c>
      <c r="C37" s="396"/>
      <c r="D37" s="396"/>
      <c r="E37" s="397"/>
      <c r="F37" s="117">
        <v>8</v>
      </c>
      <c r="G37" s="117">
        <v>3</v>
      </c>
      <c r="H37" s="117">
        <v>3</v>
      </c>
      <c r="I37" s="117"/>
      <c r="J37" s="117">
        <v>5</v>
      </c>
      <c r="K37" s="136">
        <v>5</v>
      </c>
      <c r="L37" s="118"/>
    </row>
    <row r="38" spans="1:12" ht="33.75" customHeight="1">
      <c r="A38" s="91">
        <v>8</v>
      </c>
      <c r="B38" s="395" t="s">
        <v>524</v>
      </c>
      <c r="C38" s="396"/>
      <c r="D38" s="396"/>
      <c r="E38" s="397"/>
      <c r="F38" s="117">
        <v>1</v>
      </c>
      <c r="G38" s="117">
        <v>1</v>
      </c>
      <c r="H38" s="117">
        <v>1</v>
      </c>
      <c r="I38" s="117"/>
      <c r="J38" s="117"/>
      <c r="K38" s="136"/>
      <c r="L38" s="118"/>
    </row>
    <row r="39" spans="1:12" ht="33.75" customHeight="1">
      <c r="A39" s="91">
        <v>9</v>
      </c>
      <c r="B39" s="395" t="s">
        <v>525</v>
      </c>
      <c r="C39" s="396"/>
      <c r="D39" s="396"/>
      <c r="E39" s="397"/>
      <c r="F39" s="117">
        <v>8</v>
      </c>
      <c r="G39" s="117">
        <v>8</v>
      </c>
      <c r="H39" s="117">
        <v>7</v>
      </c>
      <c r="I39" s="117">
        <v>1</v>
      </c>
      <c r="J39" s="117"/>
      <c r="K39" s="136"/>
      <c r="L39" s="118"/>
    </row>
    <row r="40" spans="1:12" ht="33" customHeight="1">
      <c r="A40" s="138">
        <v>10</v>
      </c>
      <c r="B40" s="395" t="s">
        <v>526</v>
      </c>
      <c r="C40" s="396"/>
      <c r="D40" s="396"/>
      <c r="E40" s="397"/>
      <c r="F40" s="139">
        <v>14</v>
      </c>
      <c r="G40" s="139">
        <v>8</v>
      </c>
      <c r="H40" s="139">
        <v>8</v>
      </c>
      <c r="I40" s="139"/>
      <c r="J40" s="139">
        <v>6</v>
      </c>
      <c r="K40" s="140">
        <v>5</v>
      </c>
      <c r="L40" s="141">
        <v>1</v>
      </c>
    </row>
    <row r="41" spans="1:12" ht="24" customHeight="1" thickBot="1">
      <c r="A41" s="92">
        <v>11</v>
      </c>
      <c r="B41" s="392" t="s">
        <v>527</v>
      </c>
      <c r="C41" s="393"/>
      <c r="D41" s="393"/>
      <c r="E41" s="394"/>
      <c r="F41" s="119">
        <v>166</v>
      </c>
      <c r="G41" s="119">
        <v>61</v>
      </c>
      <c r="H41" s="119">
        <v>54</v>
      </c>
      <c r="I41" s="119">
        <v>7</v>
      </c>
      <c r="J41" s="119">
        <v>105</v>
      </c>
      <c r="K41" s="137">
        <v>104</v>
      </c>
      <c r="L41" s="120">
        <v>1</v>
      </c>
    </row>
    <row r="42" spans="1:12" ht="6" customHeight="1">
      <c r="F42" s="235">
        <f>'4'!E19</f>
        <v>9174</v>
      </c>
      <c r="G42" s="235">
        <f>'6'!E19</f>
        <v>3259</v>
      </c>
      <c r="H42" s="235">
        <f>'6'!M19+'6'!N19+'6'!O19</f>
        <v>2967</v>
      </c>
      <c r="I42" s="235">
        <f>'6'!P19+'6'!Q19+'6'!R19</f>
        <v>292</v>
      </c>
      <c r="J42" s="235">
        <f>'8'!E19</f>
        <v>5915</v>
      </c>
      <c r="K42" s="235">
        <f>'8'!M19+'8'!N19+'8'!O19</f>
        <v>5548</v>
      </c>
      <c r="L42" s="235">
        <f>'8'!P19+'8'!Q19+'8'!R19</f>
        <v>367</v>
      </c>
    </row>
    <row r="43" spans="1:12" ht="15.75" customHeight="1">
      <c r="A43" s="88" t="s">
        <v>2117</v>
      </c>
      <c r="F43" s="235">
        <f>'4'!M19+'4'!P19</f>
        <v>1632</v>
      </c>
      <c r="G43" s="235">
        <f>'6'!M19+'6'!P19</f>
        <v>607</v>
      </c>
      <c r="H43" s="235">
        <f>'6'!M19</f>
        <v>432</v>
      </c>
      <c r="I43" s="235">
        <f>'6'!P19</f>
        <v>175</v>
      </c>
      <c r="J43" s="235">
        <f>'8'!M19+'8'!P19</f>
        <v>1025</v>
      </c>
      <c r="K43" s="235">
        <f>'8'!M19</f>
        <v>783</v>
      </c>
      <c r="L43" s="235">
        <f>'8'!P19</f>
        <v>242</v>
      </c>
    </row>
    <row r="44" spans="1:12" ht="6" customHeight="1">
      <c r="F44" s="235">
        <f>'4'!N19+'4'!Q19</f>
        <v>3869</v>
      </c>
      <c r="G44" s="235">
        <f>'6'!N19+'6'!Q19</f>
        <v>1444</v>
      </c>
      <c r="H44" s="235">
        <f>'6'!N19</f>
        <v>1364</v>
      </c>
      <c r="I44" s="235">
        <f>'6'!Q19</f>
        <v>80</v>
      </c>
      <c r="J44" s="235">
        <f>'8'!N19+'8'!Q19</f>
        <v>2425</v>
      </c>
      <c r="K44" s="235">
        <f>'8'!N19</f>
        <v>2338</v>
      </c>
      <c r="L44" s="235">
        <f>'8'!Q19</f>
        <v>87</v>
      </c>
    </row>
    <row r="45" spans="1:12" ht="6.75" customHeight="1">
      <c r="F45" s="235">
        <f>'4'!O19+'4'!R19</f>
        <v>3673</v>
      </c>
      <c r="G45" s="235">
        <f>'6'!O19+'6'!R19</f>
        <v>1208</v>
      </c>
      <c r="H45" s="235">
        <f>'6'!O19</f>
        <v>1171</v>
      </c>
      <c r="I45" s="235">
        <f>'6'!R19</f>
        <v>37</v>
      </c>
      <c r="J45" s="235">
        <f>'8'!O19+'8'!R19</f>
        <v>2465</v>
      </c>
      <c r="K45" s="235">
        <f>'8'!O19</f>
        <v>2427</v>
      </c>
      <c r="L45" s="235">
        <f>'8'!R19</f>
        <v>38</v>
      </c>
    </row>
  </sheetData>
  <sheetProtection password="83B8" sheet="1" objects="1" scenarios="1" formatCells="0" formatColumns="0" formatRows="0"/>
  <customSheetViews>
    <customSheetView guid="{9193A96D-9FAB-4C72-AD87-6B03155F1E73}" topLeftCell="A27">
      <selection activeCell="F38" sqref="F38"/>
      <pageMargins left="0.19685039370078741" right="0.39370078740157483" top="0.19685039370078741" bottom="0.19685039370078741" header="0.51181102362204722" footer="0.31496062992125984"/>
      <pageSetup paperSize="9" scale="85" orientation="portrait" horizontalDpi="200" verticalDpi="200" r:id="rId1"/>
      <headerFooter alignWithMargins="0">
        <oddFooter>&amp;C2</oddFooter>
      </headerFooter>
    </customSheetView>
  </customSheetViews>
  <mergeCells count="43">
    <mergeCell ref="B2:K2"/>
    <mergeCell ref="B3:K3"/>
    <mergeCell ref="B6:G6"/>
    <mergeCell ref="B5:G5"/>
    <mergeCell ref="B11:G11"/>
    <mergeCell ref="B8:G8"/>
    <mergeCell ref="B7:G7"/>
    <mergeCell ref="H9:I9"/>
    <mergeCell ref="H11:I11"/>
    <mergeCell ref="H8:I8"/>
    <mergeCell ref="B9:G9"/>
    <mergeCell ref="B10:G10"/>
    <mergeCell ref="H5:I5"/>
    <mergeCell ref="H6:I6"/>
    <mergeCell ref="H7:I7"/>
    <mergeCell ref="H10:I10"/>
    <mergeCell ref="B21:K21"/>
    <mergeCell ref="B31:E31"/>
    <mergeCell ref="B22:K22"/>
    <mergeCell ref="B27:E27"/>
    <mergeCell ref="B12:G12"/>
    <mergeCell ref="B29:E29"/>
    <mergeCell ref="B16:K16"/>
    <mergeCell ref="H12:I12"/>
    <mergeCell ref="F24:F26"/>
    <mergeCell ref="B15:K15"/>
    <mergeCell ref="B30:E30"/>
    <mergeCell ref="B28:E28"/>
    <mergeCell ref="G24:L24"/>
    <mergeCell ref="J25:L25"/>
    <mergeCell ref="G25:I25"/>
    <mergeCell ref="B34:E34"/>
    <mergeCell ref="B32:E32"/>
    <mergeCell ref="B33:E33"/>
    <mergeCell ref="A24:A26"/>
    <mergeCell ref="B24:E26"/>
    <mergeCell ref="B41:E41"/>
    <mergeCell ref="B35:E35"/>
    <mergeCell ref="B36:E36"/>
    <mergeCell ref="B37:E37"/>
    <mergeCell ref="B38:E38"/>
    <mergeCell ref="B40:E40"/>
    <mergeCell ref="B39:E39"/>
  </mergeCells>
  <phoneticPr fontId="0" type="noConversion"/>
  <conditionalFormatting sqref="G18">
    <cfRule type="cellIs" dxfId="1324" priority="1" stopIfTrue="1" operator="greaterThan">
      <formula>$C$18</formula>
    </cfRule>
  </conditionalFormatting>
  <conditionalFormatting sqref="F33">
    <cfRule type="cellIs" dxfId="1323" priority="2" stopIfTrue="1" operator="notEqual">
      <formula>$G$33+$J$33</formula>
    </cfRule>
  </conditionalFormatting>
  <conditionalFormatting sqref="F34">
    <cfRule type="cellIs" dxfId="1322" priority="3" stopIfTrue="1" operator="notEqual">
      <formula>$G$34+$J$34</formula>
    </cfRule>
  </conditionalFormatting>
  <conditionalFormatting sqref="F36">
    <cfRule type="cellIs" dxfId="1321" priority="4" stopIfTrue="1" operator="notEqual">
      <formula>$G$36+$J$36</formula>
    </cfRule>
    <cfRule type="cellIs" dxfId="1320" priority="5" stopIfTrue="1" operator="greaterThan">
      <formula>$F$29</formula>
    </cfRule>
  </conditionalFormatting>
  <conditionalFormatting sqref="F37">
    <cfRule type="cellIs" dxfId="1319" priority="6" stopIfTrue="1" operator="notEqual">
      <formula>$G$37+$J$37</formula>
    </cfRule>
    <cfRule type="cellIs" dxfId="1318" priority="7" stopIfTrue="1" operator="greaterThan">
      <formula>$F$29</formula>
    </cfRule>
  </conditionalFormatting>
  <conditionalFormatting sqref="F38">
    <cfRule type="cellIs" dxfId="1317" priority="8" stopIfTrue="1" operator="notEqual">
      <formula>$G$38+$J$38</formula>
    </cfRule>
    <cfRule type="cellIs" dxfId="1316" priority="9" stopIfTrue="1" operator="greaterThan">
      <formula>$F$29</formula>
    </cfRule>
  </conditionalFormatting>
  <conditionalFormatting sqref="F39">
    <cfRule type="cellIs" dxfId="1315" priority="10" stopIfTrue="1" operator="notEqual">
      <formula>$G$39+$J$39</formula>
    </cfRule>
    <cfRule type="cellIs" dxfId="1314" priority="11" stopIfTrue="1" operator="greaterThan">
      <formula>$F$29</formula>
    </cfRule>
  </conditionalFormatting>
  <conditionalFormatting sqref="F41">
    <cfRule type="cellIs" dxfId="1313" priority="12" stopIfTrue="1" operator="notEqual">
      <formula>$G$41+$J$41</formula>
    </cfRule>
    <cfRule type="cellIs" dxfId="1312" priority="13" stopIfTrue="1" operator="greaterThan">
      <formula>$F$29</formula>
    </cfRule>
  </conditionalFormatting>
  <conditionalFormatting sqref="F40">
    <cfRule type="cellIs" dxfId="1311" priority="14" stopIfTrue="1" operator="notEqual">
      <formula>$G$40+$J$40</formula>
    </cfRule>
    <cfRule type="cellIs" dxfId="1310" priority="15" stopIfTrue="1" operator="greaterThan">
      <formula>$F$29</formula>
    </cfRule>
  </conditionalFormatting>
  <conditionalFormatting sqref="G33">
    <cfRule type="cellIs" dxfId="1309" priority="16" stopIfTrue="1" operator="notEqual">
      <formula>$H$33+$I$33</formula>
    </cfRule>
  </conditionalFormatting>
  <conditionalFormatting sqref="G34">
    <cfRule type="cellIs" dxfId="1308" priority="17" stopIfTrue="1" operator="notEqual">
      <formula>$H$34+$I$34</formula>
    </cfRule>
  </conditionalFormatting>
  <conditionalFormatting sqref="G36">
    <cfRule type="cellIs" dxfId="1307" priority="18" stopIfTrue="1" operator="greaterThan">
      <formula>$G$29</formula>
    </cfRule>
    <cfRule type="cellIs" dxfId="1306" priority="19" stopIfTrue="1" operator="notEqual">
      <formula>$H$36+$I$36</formula>
    </cfRule>
  </conditionalFormatting>
  <conditionalFormatting sqref="G37">
    <cfRule type="cellIs" dxfId="1305" priority="20" stopIfTrue="1" operator="greaterThan">
      <formula>$G$29</formula>
    </cfRule>
    <cfRule type="cellIs" dxfId="1304" priority="21" stopIfTrue="1" operator="notEqual">
      <formula>$H$37+$I$37</formula>
    </cfRule>
  </conditionalFormatting>
  <conditionalFormatting sqref="G38">
    <cfRule type="cellIs" dxfId="1303" priority="22" stopIfTrue="1" operator="greaterThan">
      <formula>$G$29</formula>
    </cfRule>
    <cfRule type="cellIs" dxfId="1302" priority="23" stopIfTrue="1" operator="notEqual">
      <formula>$H$38+$I$38</formula>
    </cfRule>
  </conditionalFormatting>
  <conditionalFormatting sqref="G39">
    <cfRule type="cellIs" dxfId="1301" priority="24" stopIfTrue="1" operator="greaterThan">
      <formula>$G$29</formula>
    </cfRule>
    <cfRule type="cellIs" dxfId="1300" priority="25" stopIfTrue="1" operator="notEqual">
      <formula>$H$39+$I$39</formula>
    </cfRule>
  </conditionalFormatting>
  <conditionalFormatting sqref="G40">
    <cfRule type="cellIs" dxfId="1299" priority="26" stopIfTrue="1" operator="greaterThan">
      <formula>$G$29</formula>
    </cfRule>
    <cfRule type="cellIs" dxfId="1298" priority="27" stopIfTrue="1" operator="notEqual">
      <formula>$H$40+$I$40</formula>
    </cfRule>
  </conditionalFormatting>
  <conditionalFormatting sqref="G41">
    <cfRule type="cellIs" dxfId="1297" priority="28" stopIfTrue="1" operator="greaterThan">
      <formula>$G$29</formula>
    </cfRule>
    <cfRule type="cellIs" dxfId="1296" priority="29" stopIfTrue="1" operator="notEqual">
      <formula>$H$41+$I$41</formula>
    </cfRule>
  </conditionalFormatting>
  <conditionalFormatting sqref="J33">
    <cfRule type="cellIs" dxfId="1295" priority="30" stopIfTrue="1" operator="notEqual">
      <formula>$K$33+$L$33</formula>
    </cfRule>
  </conditionalFormatting>
  <conditionalFormatting sqref="J34">
    <cfRule type="cellIs" dxfId="1294" priority="31" stopIfTrue="1" operator="notEqual">
      <formula>$K$34+$L$34</formula>
    </cfRule>
  </conditionalFormatting>
  <conditionalFormatting sqref="J36">
    <cfRule type="cellIs" dxfId="1293" priority="32" stopIfTrue="1" operator="greaterThan">
      <formula>$J$29</formula>
    </cfRule>
    <cfRule type="cellIs" dxfId="1292" priority="33" stopIfTrue="1" operator="notEqual">
      <formula>$K$36+$L$36</formula>
    </cfRule>
  </conditionalFormatting>
  <conditionalFormatting sqref="J37">
    <cfRule type="cellIs" dxfId="1291" priority="34" stopIfTrue="1" operator="greaterThan">
      <formula>$J$29</formula>
    </cfRule>
    <cfRule type="cellIs" dxfId="1290" priority="35" stopIfTrue="1" operator="notEqual">
      <formula>$K$37+$L$37</formula>
    </cfRule>
  </conditionalFormatting>
  <conditionalFormatting sqref="J38">
    <cfRule type="cellIs" dxfId="1289" priority="36" stopIfTrue="1" operator="greaterThan">
      <formula>$J$29</formula>
    </cfRule>
    <cfRule type="cellIs" dxfId="1288" priority="37" stopIfTrue="1" operator="notEqual">
      <formula>$K$38+$L$38</formula>
    </cfRule>
  </conditionalFormatting>
  <conditionalFormatting sqref="J39">
    <cfRule type="cellIs" dxfId="1287" priority="38" stopIfTrue="1" operator="greaterThan">
      <formula>$J$29</formula>
    </cfRule>
    <cfRule type="cellIs" dxfId="1286" priority="39" stopIfTrue="1" operator="notEqual">
      <formula>$K$39+$L$39</formula>
    </cfRule>
  </conditionalFormatting>
  <conditionalFormatting sqref="J40">
    <cfRule type="cellIs" dxfId="1285" priority="40" stopIfTrue="1" operator="greaterThan">
      <formula>$J$29</formula>
    </cfRule>
    <cfRule type="cellIs" dxfId="1284" priority="41" stopIfTrue="1" operator="notEqual">
      <formula>$K$40+$L$40</formula>
    </cfRule>
  </conditionalFormatting>
  <conditionalFormatting sqref="J41">
    <cfRule type="cellIs" dxfId="1283" priority="42" stopIfTrue="1" operator="greaterThan">
      <formula>$J$29</formula>
    </cfRule>
    <cfRule type="cellIs" dxfId="1282" priority="43" stopIfTrue="1" operator="notEqual">
      <formula>$K$41+$L$41</formula>
    </cfRule>
  </conditionalFormatting>
  <conditionalFormatting sqref="K35:K41">
    <cfRule type="cellIs" dxfId="1281" priority="44" stopIfTrue="1" operator="greaterThan">
      <formula>$K$29</formula>
    </cfRule>
  </conditionalFormatting>
  <conditionalFormatting sqref="H35:H41">
    <cfRule type="cellIs" dxfId="1280" priority="47" stopIfTrue="1" operator="greaterThan">
      <formula>$H$29</formula>
    </cfRule>
  </conditionalFormatting>
  <conditionalFormatting sqref="I35:I41">
    <cfRule type="cellIs" dxfId="1279" priority="48" stopIfTrue="1" operator="greaterThan">
      <formula>$I$29</formula>
    </cfRule>
  </conditionalFormatting>
  <conditionalFormatting sqref="L35:L41">
    <cfRule type="cellIs" dxfId="1278" priority="49" stopIfTrue="1" operator="greaterThan">
      <formula>$L$29</formula>
    </cfRule>
  </conditionalFormatting>
  <conditionalFormatting sqref="H8:I8">
    <cfRule type="cellIs" dxfId="1277" priority="50" stopIfTrue="1" operator="lessThan">
      <formula>$H$9+$H$11+$H$12</formula>
    </cfRule>
  </conditionalFormatting>
  <conditionalFormatting sqref="H10:I10">
    <cfRule type="cellIs" dxfId="1276" priority="51" stopIfTrue="1" operator="greaterThan">
      <formula>$H$9</formula>
    </cfRule>
  </conditionalFormatting>
  <conditionalFormatting sqref="L18">
    <cfRule type="cellIs" dxfId="1275" priority="52" stopIfTrue="1" operator="greaterThan">
      <formula>$G$18</formula>
    </cfRule>
  </conditionalFormatting>
  <conditionalFormatting sqref="F28">
    <cfRule type="cellIs" dxfId="1274" priority="53" stopIfTrue="1" operator="notEqual">
      <formula>$G$28+$J$28</formula>
    </cfRule>
    <cfRule type="cellIs" dxfId="1273" priority="54" stopIfTrue="1" operator="lessThan">
      <formula>$F$29+$F$33+$F$34</formula>
    </cfRule>
  </conditionalFormatting>
  <conditionalFormatting sqref="G28">
    <cfRule type="cellIs" dxfId="1272" priority="55" stopIfTrue="1" operator="lessThan">
      <formula>$G$29+$G$33+$G$34</formula>
    </cfRule>
    <cfRule type="cellIs" dxfId="1271" priority="56" stopIfTrue="1" operator="notEqual">
      <formula>$H$28+$I$28</formula>
    </cfRule>
  </conditionalFormatting>
  <conditionalFormatting sqref="H28">
    <cfRule type="cellIs" dxfId="1270" priority="57" stopIfTrue="1" operator="lessThan">
      <formula>$H$29+$H$33+$H$34</formula>
    </cfRule>
  </conditionalFormatting>
  <conditionalFormatting sqref="I28">
    <cfRule type="cellIs" dxfId="1269" priority="58" stopIfTrue="1" operator="lessThan">
      <formula>$I$29+$I$33+$I$34</formula>
    </cfRule>
  </conditionalFormatting>
  <conditionalFormatting sqref="J28">
    <cfRule type="cellIs" dxfId="1268" priority="59" stopIfTrue="1" operator="lessThan">
      <formula>$J$29+$J$33+$J$34</formula>
    </cfRule>
    <cfRule type="cellIs" dxfId="1267" priority="60" stopIfTrue="1" operator="notEqual">
      <formula>$K$28+$L$28</formula>
    </cfRule>
  </conditionalFormatting>
  <conditionalFormatting sqref="K28">
    <cfRule type="cellIs" dxfId="1266" priority="61" stopIfTrue="1" operator="lessThan">
      <formula>$K$29+$K$33+$K$34</formula>
    </cfRule>
  </conditionalFormatting>
  <conditionalFormatting sqref="L28">
    <cfRule type="cellIs" dxfId="1265" priority="62" stopIfTrue="1" operator="lessThan">
      <formula>$L$29+$L$33+$L$34</formula>
    </cfRule>
  </conditionalFormatting>
  <conditionalFormatting sqref="F29">
    <cfRule type="cellIs" dxfId="1264" priority="63" stopIfTrue="1" operator="notEqual">
      <formula>$G$29+$J$29</formula>
    </cfRule>
    <cfRule type="cellIs" dxfId="1263" priority="64" stopIfTrue="1" operator="notEqual">
      <formula>$F$30+$F$31+$F$32</formula>
    </cfRule>
    <cfRule type="cellIs" dxfId="1262" priority="65" stopIfTrue="1" operator="notEqual">
      <formula>$F$42</formula>
    </cfRule>
  </conditionalFormatting>
  <conditionalFormatting sqref="F30">
    <cfRule type="cellIs" dxfId="1261" priority="66" stopIfTrue="1" operator="notEqual">
      <formula>$G$30+$J$30</formula>
    </cfRule>
    <cfRule type="cellIs" dxfId="1260" priority="67" stopIfTrue="1" operator="notEqual">
      <formula>$F$43</formula>
    </cfRule>
  </conditionalFormatting>
  <conditionalFormatting sqref="F31">
    <cfRule type="cellIs" dxfId="1259" priority="68" stopIfTrue="1" operator="notEqual">
      <formula>$G$31+$J$31</formula>
    </cfRule>
    <cfRule type="cellIs" dxfId="1258" priority="69" stopIfTrue="1" operator="notEqual">
      <formula>$F$44</formula>
    </cfRule>
  </conditionalFormatting>
  <conditionalFormatting sqref="F32">
    <cfRule type="cellIs" dxfId="1257" priority="70" stopIfTrue="1" operator="notEqual">
      <formula>$G$32+$J$32</formula>
    </cfRule>
    <cfRule type="cellIs" dxfId="1256" priority="71" stopIfTrue="1" operator="notEqual">
      <formula>$F$45</formula>
    </cfRule>
  </conditionalFormatting>
  <conditionalFormatting sqref="G29">
    <cfRule type="cellIs" dxfId="1255" priority="72" stopIfTrue="1" operator="notEqual">
      <formula>$G$30+$G$31+$G$32</formula>
    </cfRule>
    <cfRule type="cellIs" dxfId="1254" priority="73" stopIfTrue="1" operator="notEqual">
      <formula>$H$29+$I$29</formula>
    </cfRule>
    <cfRule type="cellIs" dxfId="1253" priority="74" stopIfTrue="1" operator="notEqual">
      <formula>$G$42</formula>
    </cfRule>
  </conditionalFormatting>
  <conditionalFormatting sqref="G30">
    <cfRule type="cellIs" dxfId="1252" priority="75" stopIfTrue="1" operator="notEqual">
      <formula>$H$30+$I$30</formula>
    </cfRule>
    <cfRule type="cellIs" dxfId="1251" priority="76" stopIfTrue="1" operator="notEqual">
      <formula>$G$43</formula>
    </cfRule>
  </conditionalFormatting>
  <conditionalFormatting sqref="G31">
    <cfRule type="cellIs" dxfId="1250" priority="77" stopIfTrue="1" operator="notEqual">
      <formula>$H$31+$I$31</formula>
    </cfRule>
    <cfRule type="cellIs" dxfId="1249" priority="78" stopIfTrue="1" operator="notEqual">
      <formula>$G$44</formula>
    </cfRule>
  </conditionalFormatting>
  <conditionalFormatting sqref="G32">
    <cfRule type="cellIs" dxfId="1248" priority="79" stopIfTrue="1" operator="notEqual">
      <formula>$H$32+$I$32</formula>
    </cfRule>
    <cfRule type="cellIs" dxfId="1247" priority="80" stopIfTrue="1" operator="notEqual">
      <formula>$G$45</formula>
    </cfRule>
  </conditionalFormatting>
  <conditionalFormatting sqref="H29">
    <cfRule type="cellIs" dxfId="1246" priority="81" stopIfTrue="1" operator="notEqual">
      <formula>$H$30+$H$31+$H$32</formula>
    </cfRule>
    <cfRule type="cellIs" dxfId="1245" priority="82" stopIfTrue="1" operator="notEqual">
      <formula>$H$42</formula>
    </cfRule>
  </conditionalFormatting>
  <conditionalFormatting sqref="H30">
    <cfRule type="cellIs" dxfId="1244" priority="83" stopIfTrue="1" operator="notEqual">
      <formula>$H$43</formula>
    </cfRule>
  </conditionalFormatting>
  <conditionalFormatting sqref="H31">
    <cfRule type="cellIs" dxfId="1243" priority="84" stopIfTrue="1" operator="notEqual">
      <formula>$H$44</formula>
    </cfRule>
  </conditionalFormatting>
  <conditionalFormatting sqref="H32">
    <cfRule type="cellIs" dxfId="1242" priority="85" stopIfTrue="1" operator="notEqual">
      <formula>$H$45</formula>
    </cfRule>
  </conditionalFormatting>
  <conditionalFormatting sqref="I29">
    <cfRule type="cellIs" dxfId="1241" priority="86" stopIfTrue="1" operator="notEqual">
      <formula>$I$30+$I$31+$I$32</formula>
    </cfRule>
    <cfRule type="cellIs" dxfId="1240" priority="87" stopIfTrue="1" operator="notEqual">
      <formula>$I$42</formula>
    </cfRule>
  </conditionalFormatting>
  <conditionalFormatting sqref="I30">
    <cfRule type="cellIs" dxfId="1239" priority="88" stopIfTrue="1" operator="notEqual">
      <formula>$I$43</formula>
    </cfRule>
  </conditionalFormatting>
  <conditionalFormatting sqref="I31">
    <cfRule type="cellIs" dxfId="1238" priority="89" stopIfTrue="1" operator="notEqual">
      <formula>$I$44</formula>
    </cfRule>
  </conditionalFormatting>
  <conditionalFormatting sqref="I32">
    <cfRule type="cellIs" dxfId="1237" priority="90" stopIfTrue="1" operator="notEqual">
      <formula>$I$45</formula>
    </cfRule>
  </conditionalFormatting>
  <conditionalFormatting sqref="J29">
    <cfRule type="cellIs" dxfId="1236" priority="91" stopIfTrue="1" operator="notEqual">
      <formula>$J$30+$J$31+$J$32</formula>
    </cfRule>
    <cfRule type="cellIs" dxfId="1235" priority="92" stopIfTrue="1" operator="notEqual">
      <formula>$K$29+$L$29</formula>
    </cfRule>
    <cfRule type="cellIs" dxfId="1234" priority="93" stopIfTrue="1" operator="notEqual">
      <formula>$J$42</formula>
    </cfRule>
  </conditionalFormatting>
  <conditionalFormatting sqref="J30">
    <cfRule type="cellIs" dxfId="1233" priority="94" stopIfTrue="1" operator="notEqual">
      <formula>$K$30+$L$30</formula>
    </cfRule>
    <cfRule type="cellIs" dxfId="1232" priority="95" stopIfTrue="1" operator="notEqual">
      <formula>$J$43</formula>
    </cfRule>
  </conditionalFormatting>
  <conditionalFormatting sqref="J31">
    <cfRule type="cellIs" dxfId="1231" priority="96" stopIfTrue="1" operator="notEqual">
      <formula>$K$31+$L$31</formula>
    </cfRule>
    <cfRule type="cellIs" dxfId="1230" priority="97" stopIfTrue="1" operator="notEqual">
      <formula>$J$44</formula>
    </cfRule>
  </conditionalFormatting>
  <conditionalFormatting sqref="J32">
    <cfRule type="cellIs" dxfId="1229" priority="98" stopIfTrue="1" operator="notEqual">
      <formula>$K$32+$L$32</formula>
    </cfRule>
    <cfRule type="cellIs" dxfId="1228" priority="99" stopIfTrue="1" operator="notEqual">
      <formula>$J$45</formula>
    </cfRule>
  </conditionalFormatting>
  <conditionalFormatting sqref="K29">
    <cfRule type="cellIs" dxfId="1227" priority="100" stopIfTrue="1" operator="notEqual">
      <formula>$K$30+$K$31+$K$32</formula>
    </cfRule>
    <cfRule type="cellIs" dxfId="1226" priority="101" stopIfTrue="1" operator="notEqual">
      <formula>$K$42</formula>
    </cfRule>
  </conditionalFormatting>
  <conditionalFormatting sqref="K30">
    <cfRule type="cellIs" dxfId="1225" priority="102" stopIfTrue="1" operator="notEqual">
      <formula>$K$43</formula>
    </cfRule>
  </conditionalFormatting>
  <conditionalFormatting sqref="K31">
    <cfRule type="cellIs" dxfId="1224" priority="103" stopIfTrue="1" operator="notEqual">
      <formula>$K$44</formula>
    </cfRule>
  </conditionalFormatting>
  <conditionalFormatting sqref="K32">
    <cfRule type="cellIs" dxfId="1223" priority="104" stopIfTrue="1" operator="notEqual">
      <formula>$K$45</formula>
    </cfRule>
  </conditionalFormatting>
  <conditionalFormatting sqref="L29">
    <cfRule type="cellIs" dxfId="1222" priority="105" stopIfTrue="1" operator="notEqual">
      <formula>$L$30+$L$31+$L$32</formula>
    </cfRule>
    <cfRule type="cellIs" dxfId="1221" priority="106" stopIfTrue="1" operator="notEqual">
      <formula>$L$42</formula>
    </cfRule>
  </conditionalFormatting>
  <conditionalFormatting sqref="L30">
    <cfRule type="cellIs" dxfId="1220" priority="107" stopIfTrue="1" operator="notEqual">
      <formula>$L$43</formula>
    </cfRule>
  </conditionalFormatting>
  <conditionalFormatting sqref="L31">
    <cfRule type="cellIs" dxfId="1219" priority="108" stopIfTrue="1" operator="notEqual">
      <formula>$L$44</formula>
    </cfRule>
  </conditionalFormatting>
  <conditionalFormatting sqref="L32">
    <cfRule type="cellIs" dxfId="1218" priority="109" stopIfTrue="1" operator="notEqual">
      <formula>$L$45</formula>
    </cfRule>
  </conditionalFormatting>
  <conditionalFormatting sqref="F35">
    <cfRule type="cellIs" dxfId="1217" priority="110" stopIfTrue="1" operator="notEqual">
      <formula>$G$35+$J$35</formula>
    </cfRule>
    <cfRule type="cellIs" dxfId="1216" priority="111" stopIfTrue="1" operator="greaterThan">
      <formula>$F$29</formula>
    </cfRule>
  </conditionalFormatting>
  <conditionalFormatting sqref="G35">
    <cfRule type="cellIs" dxfId="1215" priority="112" stopIfTrue="1" operator="notEqual">
      <formula>$H$35+$I$35</formula>
    </cfRule>
    <cfRule type="cellIs" dxfId="1214" priority="113" stopIfTrue="1" operator="greaterThan">
      <formula>$G$29</formula>
    </cfRule>
  </conditionalFormatting>
  <conditionalFormatting sqref="J35">
    <cfRule type="cellIs" dxfId="1213" priority="114" stopIfTrue="1" operator="notEqual">
      <formula>$K$35+$L$35</formula>
    </cfRule>
    <cfRule type="cellIs" dxfId="1212" priority="115" stopIfTrue="1" operator="greaterThan">
      <formula>$J$29</formula>
    </cfRule>
  </conditionalFormatting>
  <conditionalFormatting sqref="H7:I7">
    <cfRule type="cellIs" dxfId="1211" priority="124" stopIfTrue="1" operator="notEqual">
      <formula>#REF!+#REF!</formula>
    </cfRule>
  </conditionalFormatting>
  <pageMargins left="0.19685039370078741" right="0.39370078740157483" top="0.19685039370078741" bottom="0.19685039370078741" header="0.51181102362204722" footer="0.31496062992125984"/>
  <pageSetup paperSize="9" scale="85" orientation="portrait" horizontalDpi="200" verticalDpi="200" r:id="rId2"/>
  <headerFooter alignWithMargins="0">
    <oddFooter>&amp;C2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R30"/>
  <sheetViews>
    <sheetView showZeros="0" topLeftCell="A16" workbookViewId="0">
      <selection activeCell="O12" sqref="O12"/>
    </sheetView>
  </sheetViews>
  <sheetFormatPr defaultRowHeight="12"/>
  <cols>
    <col min="1" max="1" width="5.42578125" style="62" customWidth="1"/>
    <col min="2" max="2" width="6.42578125" style="62" customWidth="1"/>
    <col min="3" max="3" width="36.7109375" style="62" customWidth="1"/>
    <col min="4" max="4" width="8.7109375" style="62" customWidth="1"/>
    <col min="5" max="5" width="9.5703125" style="62" customWidth="1"/>
    <col min="6" max="6" width="8" style="62" customWidth="1"/>
    <col min="7" max="7" width="7.85546875" style="62" customWidth="1"/>
    <col min="8" max="8" width="7.7109375" style="62" customWidth="1"/>
    <col min="9" max="9" width="8.140625" style="62" customWidth="1"/>
    <col min="10" max="10" width="8.28515625" style="62" customWidth="1"/>
    <col min="11" max="11" width="8.85546875" style="62" customWidth="1"/>
    <col min="12" max="12" width="8" style="62" customWidth="1"/>
    <col min="13" max="14" width="8.85546875" style="62" customWidth="1"/>
    <col min="15" max="15" width="7.28515625" style="62" customWidth="1"/>
    <col min="16" max="16" width="8.28515625" style="62" customWidth="1"/>
    <col min="17" max="17" width="7.85546875" style="62" customWidth="1"/>
    <col min="18" max="18" width="7.7109375" style="62" customWidth="1"/>
    <col min="19" max="19" width="0.85546875" style="62" customWidth="1"/>
    <col min="20" max="16384" width="9.140625" style="62"/>
  </cols>
  <sheetData>
    <row r="1" spans="1:18" ht="11.25" customHeight="1">
      <c r="P1" s="447" t="s">
        <v>473</v>
      </c>
      <c r="Q1" s="447"/>
      <c r="R1" s="447"/>
    </row>
    <row r="2" spans="1:18">
      <c r="P2" s="448" t="s">
        <v>474</v>
      </c>
      <c r="Q2" s="448"/>
      <c r="R2" s="448"/>
    </row>
    <row r="3" spans="1:18" ht="12.75" customHeight="1">
      <c r="B3" s="63"/>
      <c r="C3" s="450" t="s">
        <v>530</v>
      </c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</row>
    <row r="4" spans="1:18" ht="22.5" customHeight="1">
      <c r="B4" s="63"/>
      <c r="C4" s="451" t="s">
        <v>620</v>
      </c>
      <c r="D4" s="452"/>
      <c r="E4" s="452"/>
      <c r="F4" s="452"/>
      <c r="G4" s="452"/>
      <c r="H4" s="452"/>
      <c r="I4" s="452"/>
      <c r="J4" s="452"/>
      <c r="K4" s="452"/>
      <c r="L4" s="452"/>
      <c r="M4" s="452"/>
      <c r="N4" s="452"/>
      <c r="O4" s="452"/>
      <c r="P4" s="452"/>
      <c r="Q4" s="452"/>
      <c r="R4" s="452"/>
    </row>
    <row r="5" spans="1:18" ht="12.75" customHeight="1" thickBot="1">
      <c r="B5" s="63"/>
      <c r="C5" s="453" t="s">
        <v>1822</v>
      </c>
      <c r="D5" s="453"/>
      <c r="E5" s="453"/>
      <c r="F5" s="453"/>
      <c r="G5" s="453"/>
      <c r="H5" s="453"/>
      <c r="I5" s="453"/>
      <c r="J5" s="453"/>
      <c r="K5" s="453"/>
      <c r="L5" s="453"/>
      <c r="M5" s="453"/>
      <c r="N5" s="453"/>
      <c r="O5" s="453"/>
      <c r="P5" s="453"/>
      <c r="Q5" s="453"/>
      <c r="R5" s="69"/>
    </row>
    <row r="6" spans="1:18" ht="44.25" customHeight="1">
      <c r="B6" s="454" t="s">
        <v>1854</v>
      </c>
      <c r="C6" s="458" t="s">
        <v>497</v>
      </c>
      <c r="D6" s="461" t="s">
        <v>1881</v>
      </c>
      <c r="E6" s="467" t="s">
        <v>531</v>
      </c>
      <c r="F6" s="466" t="s">
        <v>1899</v>
      </c>
      <c r="G6" s="444"/>
      <c r="H6" s="444"/>
      <c r="I6" s="444"/>
      <c r="J6" s="444"/>
      <c r="K6" s="444"/>
      <c r="L6" s="444"/>
      <c r="M6" s="444" t="s">
        <v>493</v>
      </c>
      <c r="N6" s="444"/>
      <c r="O6" s="444"/>
      <c r="P6" s="444"/>
      <c r="Q6" s="444"/>
      <c r="R6" s="445"/>
    </row>
    <row r="7" spans="1:18" ht="20.25" customHeight="1">
      <c r="B7" s="455"/>
      <c r="C7" s="459"/>
      <c r="D7" s="462"/>
      <c r="E7" s="468"/>
      <c r="F7" s="464" t="s">
        <v>534</v>
      </c>
      <c r="G7" s="457" t="s">
        <v>1900</v>
      </c>
      <c r="H7" s="457" t="s">
        <v>1901</v>
      </c>
      <c r="I7" s="446" t="s">
        <v>1917</v>
      </c>
      <c r="J7" s="457"/>
      <c r="K7" s="446" t="s">
        <v>1916</v>
      </c>
      <c r="L7" s="446"/>
      <c r="M7" s="446" t="s">
        <v>532</v>
      </c>
      <c r="N7" s="446"/>
      <c r="O7" s="446"/>
      <c r="P7" s="446" t="s">
        <v>533</v>
      </c>
      <c r="Q7" s="446"/>
      <c r="R7" s="449"/>
    </row>
    <row r="8" spans="1:18" ht="58.5" customHeight="1">
      <c r="B8" s="456"/>
      <c r="C8" s="460"/>
      <c r="D8" s="463"/>
      <c r="E8" s="468"/>
      <c r="F8" s="465"/>
      <c r="G8" s="457"/>
      <c r="H8" s="457"/>
      <c r="I8" s="241" t="s">
        <v>2110</v>
      </c>
      <c r="J8" s="241" t="s">
        <v>2109</v>
      </c>
      <c r="K8" s="242" t="s">
        <v>2111</v>
      </c>
      <c r="L8" s="241" t="s">
        <v>2112</v>
      </c>
      <c r="M8" s="66" t="s">
        <v>537</v>
      </c>
      <c r="N8" s="66" t="s">
        <v>536</v>
      </c>
      <c r="O8" s="66" t="s">
        <v>535</v>
      </c>
      <c r="P8" s="66" t="s">
        <v>537</v>
      </c>
      <c r="Q8" s="66" t="s">
        <v>536</v>
      </c>
      <c r="R8" s="155" t="s">
        <v>535</v>
      </c>
    </row>
    <row r="9" spans="1:18" ht="12.75" thickBot="1">
      <c r="B9" s="73" t="s">
        <v>1870</v>
      </c>
      <c r="C9" s="72" t="s">
        <v>1871</v>
      </c>
      <c r="D9" s="79" t="s">
        <v>1872</v>
      </c>
      <c r="E9" s="72">
        <v>1</v>
      </c>
      <c r="F9" s="68">
        <v>2</v>
      </c>
      <c r="G9" s="64">
        <v>3</v>
      </c>
      <c r="H9" s="64">
        <v>4</v>
      </c>
      <c r="I9" s="68">
        <v>5</v>
      </c>
      <c r="J9" s="64">
        <v>6</v>
      </c>
      <c r="K9" s="68">
        <v>7</v>
      </c>
      <c r="L9" s="64">
        <v>8</v>
      </c>
      <c r="M9" s="64">
        <v>9</v>
      </c>
      <c r="N9" s="64">
        <v>10</v>
      </c>
      <c r="O9" s="64">
        <v>11</v>
      </c>
      <c r="P9" s="64">
        <v>12</v>
      </c>
      <c r="Q9" s="64">
        <v>13</v>
      </c>
      <c r="R9" s="156">
        <v>14</v>
      </c>
    </row>
    <row r="10" spans="1:18" ht="20.25" customHeight="1">
      <c r="B10" s="74" t="s">
        <v>1903</v>
      </c>
      <c r="C10" s="157" t="s">
        <v>1902</v>
      </c>
      <c r="D10" s="80" t="s">
        <v>2132</v>
      </c>
      <c r="E10" s="122">
        <f>'5'!E10+'7'!E10</f>
        <v>394</v>
      </c>
      <c r="F10" s="123">
        <f>'5'!F10+'7'!F10</f>
        <v>38</v>
      </c>
      <c r="G10" s="124">
        <f>'5'!G10+'7'!G10</f>
        <v>116</v>
      </c>
      <c r="H10" s="124">
        <f>'5'!H10+'7'!H10</f>
        <v>118</v>
      </c>
      <c r="I10" s="124">
        <v>10</v>
      </c>
      <c r="J10" s="124">
        <f>'5'!J10+'7'!J10</f>
        <v>3</v>
      </c>
      <c r="K10" s="124">
        <f>'5'!K10+'7'!K10</f>
        <v>106</v>
      </c>
      <c r="L10" s="124">
        <f>'5'!L10+'7'!L10</f>
        <v>3</v>
      </c>
      <c r="M10" s="124">
        <f>'5'!M10+'7'!M10</f>
        <v>14</v>
      </c>
      <c r="N10" s="124">
        <f>'5'!N10+'7'!N10</f>
        <v>355</v>
      </c>
      <c r="O10" s="124">
        <f>'5'!O10+'7'!O10</f>
        <v>21</v>
      </c>
      <c r="P10" s="124">
        <f>'5'!P10+'7'!P10</f>
        <v>1</v>
      </c>
      <c r="Q10" s="124">
        <f>'5'!Q10+'7'!Q10</f>
        <v>3</v>
      </c>
      <c r="R10" s="125">
        <f>'5'!R10+'7'!R10</f>
        <v>0</v>
      </c>
    </row>
    <row r="11" spans="1:18" ht="30.75" customHeight="1">
      <c r="B11" s="75" t="s">
        <v>1904</v>
      </c>
      <c r="C11" s="158" t="s">
        <v>1905</v>
      </c>
      <c r="D11" s="81" t="s">
        <v>561</v>
      </c>
      <c r="E11" s="126">
        <f>'5'!E11+'7'!E11</f>
        <v>371</v>
      </c>
      <c r="F11" s="130">
        <f>'5'!F11+'7'!F11</f>
        <v>36</v>
      </c>
      <c r="G11" s="131">
        <f>'5'!G11+'7'!G11</f>
        <v>108</v>
      </c>
      <c r="H11" s="131">
        <f>'5'!H11+'7'!H11</f>
        <v>112</v>
      </c>
      <c r="I11" s="131">
        <f>'5'!I11+'7'!I11</f>
        <v>9</v>
      </c>
      <c r="J11" s="131">
        <f>'5'!J11+'7'!J11</f>
        <v>3</v>
      </c>
      <c r="K11" s="131">
        <f>'5'!K11+'7'!K11</f>
        <v>100</v>
      </c>
      <c r="L11" s="131">
        <f>'5'!L11+'7'!L11</f>
        <v>3</v>
      </c>
      <c r="M11" s="131">
        <f>'5'!M11+'7'!M11</f>
        <v>10</v>
      </c>
      <c r="N11" s="131">
        <f>'5'!N11+'7'!N11</f>
        <v>339</v>
      </c>
      <c r="O11" s="131">
        <f>'5'!O11+'7'!O11</f>
        <v>18</v>
      </c>
      <c r="P11" s="131">
        <f>'5'!P11+'7'!P11</f>
        <v>1</v>
      </c>
      <c r="Q11" s="131">
        <f>'5'!Q11+'7'!Q11</f>
        <v>3</v>
      </c>
      <c r="R11" s="132">
        <f>'5'!R11+'7'!R11</f>
        <v>0</v>
      </c>
    </row>
    <row r="12" spans="1:18" ht="21.75" customHeight="1">
      <c r="B12" s="75" t="s">
        <v>1906</v>
      </c>
      <c r="C12" s="239" t="s">
        <v>475</v>
      </c>
      <c r="D12" s="240" t="s">
        <v>2105</v>
      </c>
      <c r="E12" s="126">
        <f>'5'!E12+'7'!E12</f>
        <v>19</v>
      </c>
      <c r="F12" s="130">
        <f>'5'!F12+'7'!F12</f>
        <v>2</v>
      </c>
      <c r="G12" s="131">
        <f>'5'!G12+'7'!G12</f>
        <v>7</v>
      </c>
      <c r="H12" s="131">
        <f>'5'!H12+'7'!H12</f>
        <v>5</v>
      </c>
      <c r="I12" s="131">
        <f>'5'!I12+'7'!I12</f>
        <v>0</v>
      </c>
      <c r="J12" s="131">
        <f>'5'!J12+'7'!J12</f>
        <v>0</v>
      </c>
      <c r="K12" s="131">
        <f>'5'!K12+'7'!K12</f>
        <v>5</v>
      </c>
      <c r="L12" s="131">
        <f>'5'!L12+'7'!L12</f>
        <v>0</v>
      </c>
      <c r="M12" s="131">
        <f>'5'!M12+'7'!M12</f>
        <v>3</v>
      </c>
      <c r="N12" s="131">
        <f>'5'!N12+'7'!N12</f>
        <v>13</v>
      </c>
      <c r="O12" s="131">
        <f>'5'!O12+'7'!O12</f>
        <v>3</v>
      </c>
      <c r="P12" s="131">
        <f>'5'!P12+'7'!P12</f>
        <v>0</v>
      </c>
      <c r="Q12" s="131">
        <f>'5'!Q12+'7'!Q12</f>
        <v>0</v>
      </c>
      <c r="R12" s="132">
        <f>'5'!R12+'7'!R12</f>
        <v>0</v>
      </c>
    </row>
    <row r="13" spans="1:18" ht="21.75" customHeight="1">
      <c r="B13" s="75" t="s">
        <v>1907</v>
      </c>
      <c r="C13" s="158" t="s">
        <v>1730</v>
      </c>
      <c r="D13" s="81" t="s">
        <v>1922</v>
      </c>
      <c r="E13" s="126">
        <f>'5'!E13+'7'!E13</f>
        <v>44</v>
      </c>
      <c r="F13" s="130">
        <f>'5'!F13+'7'!F13</f>
        <v>6</v>
      </c>
      <c r="G13" s="131">
        <f>'5'!G13+'7'!G13</f>
        <v>21</v>
      </c>
      <c r="H13" s="131">
        <f>'5'!H13+'7'!H13</f>
        <v>13</v>
      </c>
      <c r="I13" s="131">
        <f>'5'!I13+'7'!I13</f>
        <v>1</v>
      </c>
      <c r="J13" s="131">
        <f>'5'!J13+'7'!J13</f>
        <v>0</v>
      </c>
      <c r="K13" s="131">
        <f>'5'!K13+'7'!K13</f>
        <v>3</v>
      </c>
      <c r="L13" s="131">
        <f>'5'!L13+'7'!L13</f>
        <v>0</v>
      </c>
      <c r="M13" s="131">
        <f>'5'!M13+'7'!M13</f>
        <v>9</v>
      </c>
      <c r="N13" s="131">
        <f>'5'!N13+'7'!N13</f>
        <v>27</v>
      </c>
      <c r="O13" s="131">
        <f>'5'!O13+'7'!O13</f>
        <v>8</v>
      </c>
      <c r="P13" s="131">
        <f>'5'!P13+'7'!P13</f>
        <v>0</v>
      </c>
      <c r="Q13" s="131">
        <f>'5'!Q13+'7'!Q13</f>
        <v>0</v>
      </c>
      <c r="R13" s="132">
        <f>'5'!R13+'7'!R13</f>
        <v>0</v>
      </c>
    </row>
    <row r="14" spans="1:18" ht="21.75" customHeight="1">
      <c r="B14" s="75" t="s">
        <v>1908</v>
      </c>
      <c r="C14" s="158" t="s">
        <v>476</v>
      </c>
      <c r="D14" s="81" t="s">
        <v>562</v>
      </c>
      <c r="E14" s="126">
        <f>'5'!E14+'7'!E14</f>
        <v>1869</v>
      </c>
      <c r="F14" s="130">
        <f>'5'!F14+'7'!F14</f>
        <v>71</v>
      </c>
      <c r="G14" s="131">
        <f>'5'!G14+'7'!G14</f>
        <v>177</v>
      </c>
      <c r="H14" s="131">
        <f>'5'!H14+'7'!H14</f>
        <v>490</v>
      </c>
      <c r="I14" s="131">
        <f>'5'!I14+'7'!I14</f>
        <v>404</v>
      </c>
      <c r="J14" s="131">
        <f>'5'!J14+'7'!J14</f>
        <v>92</v>
      </c>
      <c r="K14" s="131">
        <f>'5'!K14+'7'!K14</f>
        <v>573</v>
      </c>
      <c r="L14" s="131">
        <f>'5'!L14+'7'!L14</f>
        <v>62</v>
      </c>
      <c r="M14" s="131">
        <f>'5'!M14+'7'!M14</f>
        <v>533</v>
      </c>
      <c r="N14" s="131">
        <f>'5'!N14+'7'!N14</f>
        <v>884</v>
      </c>
      <c r="O14" s="131">
        <f>'5'!O14+'7'!O14</f>
        <v>334</v>
      </c>
      <c r="P14" s="131">
        <f>'5'!P14+'7'!P14</f>
        <v>52</v>
      </c>
      <c r="Q14" s="131">
        <f>'5'!Q14+'7'!Q14</f>
        <v>51</v>
      </c>
      <c r="R14" s="132">
        <f>'5'!R14+'7'!R14</f>
        <v>15</v>
      </c>
    </row>
    <row r="15" spans="1:18" ht="21" customHeight="1">
      <c r="B15" s="75" t="s">
        <v>1909</v>
      </c>
      <c r="C15" s="158" t="s">
        <v>588</v>
      </c>
      <c r="D15" s="81" t="s">
        <v>563</v>
      </c>
      <c r="E15" s="126">
        <f>'5'!E15+'7'!E15</f>
        <v>1741</v>
      </c>
      <c r="F15" s="130">
        <f>'5'!F15+'7'!F15</f>
        <v>58</v>
      </c>
      <c r="G15" s="131">
        <f>'5'!G15+'7'!G15</f>
        <v>164</v>
      </c>
      <c r="H15" s="131">
        <f>'5'!H15+'7'!H15</f>
        <v>450</v>
      </c>
      <c r="I15" s="131">
        <f>'5'!I15+'7'!I15</f>
        <v>374</v>
      </c>
      <c r="J15" s="131">
        <f>'5'!J15+'7'!J15</f>
        <v>89</v>
      </c>
      <c r="K15" s="131">
        <f>'5'!K15+'7'!K15</f>
        <v>548</v>
      </c>
      <c r="L15" s="131">
        <f>'5'!L15+'7'!L15</f>
        <v>58</v>
      </c>
      <c r="M15" s="131">
        <f>'5'!M15+'7'!M15</f>
        <v>526</v>
      </c>
      <c r="N15" s="131">
        <f>'5'!N15+'7'!N15</f>
        <v>837</v>
      </c>
      <c r="O15" s="131">
        <f>'5'!O15+'7'!O15</f>
        <v>265</v>
      </c>
      <c r="P15" s="131">
        <f>'5'!P15+'7'!P15</f>
        <v>50</v>
      </c>
      <c r="Q15" s="131">
        <f>'5'!Q15+'7'!Q15</f>
        <v>49</v>
      </c>
      <c r="R15" s="132">
        <f>'5'!R15+'7'!R15</f>
        <v>14</v>
      </c>
    </row>
    <row r="16" spans="1:18" ht="32.25" customHeight="1">
      <c r="A16" s="152">
        <v>3</v>
      </c>
      <c r="B16" s="75" t="s">
        <v>1910</v>
      </c>
      <c r="C16" s="158" t="s">
        <v>1923</v>
      </c>
      <c r="D16" s="82" t="s">
        <v>1846</v>
      </c>
      <c r="E16" s="126">
        <f>'5'!E16+'7'!E16</f>
        <v>593</v>
      </c>
      <c r="F16" s="127">
        <f>'5'!F16+'7'!F16</f>
        <v>39</v>
      </c>
      <c r="G16" s="128">
        <f>'5'!G16+'7'!G16</f>
        <v>41</v>
      </c>
      <c r="H16" s="128">
        <f>'5'!H16+'7'!H16</f>
        <v>115</v>
      </c>
      <c r="I16" s="128">
        <f>'5'!I16+'7'!I16</f>
        <v>159</v>
      </c>
      <c r="J16" s="128">
        <f>'5'!J16+'7'!J16</f>
        <v>33</v>
      </c>
      <c r="K16" s="128">
        <f>'5'!K16+'7'!K16</f>
        <v>189</v>
      </c>
      <c r="L16" s="128">
        <f>'5'!L16+'7'!L16</f>
        <v>17</v>
      </c>
      <c r="M16" s="128">
        <f>'5'!M16+'7'!M16</f>
        <v>24</v>
      </c>
      <c r="N16" s="128">
        <f>'5'!N16+'7'!N16</f>
        <v>110</v>
      </c>
      <c r="O16" s="128">
        <f>'5'!O16+'7'!O16</f>
        <v>414</v>
      </c>
      <c r="P16" s="128">
        <f>'5'!P16+'7'!P16</f>
        <v>24</v>
      </c>
      <c r="Q16" s="128">
        <f>'5'!Q16+'7'!Q16</f>
        <v>9</v>
      </c>
      <c r="R16" s="129">
        <f>'5'!R16+'7'!R16</f>
        <v>12</v>
      </c>
    </row>
    <row r="17" spans="2:18" ht="31.5" customHeight="1">
      <c r="B17" s="75" t="s">
        <v>1861</v>
      </c>
      <c r="C17" s="158" t="s">
        <v>1926</v>
      </c>
      <c r="D17" s="82" t="s">
        <v>1847</v>
      </c>
      <c r="E17" s="126">
        <f>'5'!E17+'7'!E17</f>
        <v>511</v>
      </c>
      <c r="F17" s="130">
        <f>'5'!F17+'7'!F17</f>
        <v>30</v>
      </c>
      <c r="G17" s="131">
        <f>'5'!G17+'7'!G17</f>
        <v>35</v>
      </c>
      <c r="H17" s="131">
        <f>'5'!H17+'7'!H17</f>
        <v>95</v>
      </c>
      <c r="I17" s="131">
        <f>'5'!I17+'7'!I17</f>
        <v>119</v>
      </c>
      <c r="J17" s="131">
        <f>'5'!J17+'7'!J17</f>
        <v>32</v>
      </c>
      <c r="K17" s="131">
        <f>'5'!K17+'7'!K17</f>
        <v>183</v>
      </c>
      <c r="L17" s="131">
        <f>'5'!L17+'7'!L17</f>
        <v>17</v>
      </c>
      <c r="M17" s="131">
        <f>'5'!M17+'7'!M17</f>
        <v>24</v>
      </c>
      <c r="N17" s="131">
        <f>'5'!N17+'7'!N17</f>
        <v>95</v>
      </c>
      <c r="O17" s="131">
        <f>'5'!O17+'7'!O17</f>
        <v>348</v>
      </c>
      <c r="P17" s="131">
        <f>'5'!P17+'7'!P17</f>
        <v>24</v>
      </c>
      <c r="Q17" s="131">
        <f>'5'!Q17+'7'!Q17</f>
        <v>9</v>
      </c>
      <c r="R17" s="132">
        <f>'5'!R17+'7'!R17</f>
        <v>11</v>
      </c>
    </row>
    <row r="18" spans="2:18" ht="20.25" customHeight="1">
      <c r="B18" s="75" t="s">
        <v>477</v>
      </c>
      <c r="C18" s="158" t="s">
        <v>478</v>
      </c>
      <c r="D18" s="82" t="s">
        <v>1918</v>
      </c>
      <c r="E18" s="126">
        <f>'5'!E18+'7'!E18</f>
        <v>54</v>
      </c>
      <c r="F18" s="130">
        <f>'5'!F18+'7'!F18</f>
        <v>4</v>
      </c>
      <c r="G18" s="131">
        <f>'5'!G18+'7'!G18</f>
        <v>4</v>
      </c>
      <c r="H18" s="131">
        <f>'5'!H18+'7'!H18</f>
        <v>15</v>
      </c>
      <c r="I18" s="131">
        <f>'5'!I18+'7'!I18</f>
        <v>25</v>
      </c>
      <c r="J18" s="131">
        <f>'5'!J18+'7'!J18</f>
        <v>1</v>
      </c>
      <c r="K18" s="131">
        <f>'5'!K18+'7'!K18</f>
        <v>5</v>
      </c>
      <c r="L18" s="131">
        <f>'5'!L18+'7'!L18</f>
        <v>0</v>
      </c>
      <c r="M18" s="131">
        <f>'5'!M18+'7'!M18</f>
        <v>0</v>
      </c>
      <c r="N18" s="131">
        <f>'5'!N18+'7'!N18</f>
        <v>9</v>
      </c>
      <c r="O18" s="131">
        <f>'5'!O18+'7'!O18</f>
        <v>45</v>
      </c>
      <c r="P18" s="131">
        <f>'5'!P18+'7'!P18</f>
        <v>0</v>
      </c>
      <c r="Q18" s="131">
        <f>'5'!Q18+'7'!Q18</f>
        <v>0</v>
      </c>
      <c r="R18" s="132">
        <f>'5'!R18+'7'!R18</f>
        <v>0</v>
      </c>
    </row>
    <row r="19" spans="2:18" ht="21.75" customHeight="1" thickBot="1">
      <c r="B19" s="75" t="s">
        <v>1911</v>
      </c>
      <c r="C19" s="158" t="s">
        <v>1848</v>
      </c>
      <c r="D19" s="82" t="s">
        <v>1849</v>
      </c>
      <c r="E19" s="126">
        <f>'5'!E19+'7'!E19</f>
        <v>533</v>
      </c>
      <c r="F19" s="127">
        <f>'5'!F19+'7'!F19</f>
        <v>110</v>
      </c>
      <c r="G19" s="128">
        <f>'5'!G19+'7'!G19</f>
        <v>137</v>
      </c>
      <c r="H19" s="128">
        <f>'5'!H19+'7'!H19</f>
        <v>117</v>
      </c>
      <c r="I19" s="128">
        <f>'5'!I19+'7'!I19</f>
        <v>56</v>
      </c>
      <c r="J19" s="128">
        <f>'5'!J19+'7'!J19</f>
        <v>24</v>
      </c>
      <c r="K19" s="128">
        <f>'5'!K19+'7'!K19</f>
        <v>74</v>
      </c>
      <c r="L19" s="128">
        <f>'5'!L19+'7'!L19</f>
        <v>15</v>
      </c>
      <c r="M19" s="128">
        <f>'5'!M19+'7'!M19</f>
        <v>46</v>
      </c>
      <c r="N19" s="128">
        <f>'5'!N19+'7'!N19</f>
        <v>277</v>
      </c>
      <c r="O19" s="128">
        <f>'5'!O19+'7'!O19</f>
        <v>179</v>
      </c>
      <c r="P19" s="128">
        <f>'5'!P19+'7'!P19</f>
        <v>29</v>
      </c>
      <c r="Q19" s="128">
        <f>'5'!Q19+'7'!Q19</f>
        <v>1</v>
      </c>
      <c r="R19" s="129">
        <f>'5'!R19+'7'!R19</f>
        <v>1</v>
      </c>
    </row>
    <row r="20" spans="2:18" ht="20.25" customHeight="1">
      <c r="B20" s="75" t="s">
        <v>479</v>
      </c>
      <c r="C20" s="158" t="s">
        <v>1927</v>
      </c>
      <c r="D20" s="82" t="s">
        <v>564</v>
      </c>
      <c r="E20" s="122">
        <f>'5'!E20+'7'!E20</f>
        <v>198</v>
      </c>
      <c r="F20" s="130">
        <f>'5'!F20+'7'!F20</f>
        <v>52</v>
      </c>
      <c r="G20" s="131">
        <f>'5'!G20+'7'!G20</f>
        <v>58</v>
      </c>
      <c r="H20" s="131">
        <f>'5'!H20+'7'!H20</f>
        <v>47</v>
      </c>
      <c r="I20" s="131">
        <f>'5'!I20+'7'!I20</f>
        <v>21</v>
      </c>
      <c r="J20" s="131">
        <f>'5'!J20+'7'!J20</f>
        <v>2</v>
      </c>
      <c r="K20" s="131">
        <f>'5'!K20+'7'!K20</f>
        <v>17</v>
      </c>
      <c r="L20" s="131">
        <f>'5'!L20+'7'!L20</f>
        <v>1</v>
      </c>
      <c r="M20" s="131">
        <f>'5'!M20+'7'!M20</f>
        <v>6</v>
      </c>
      <c r="N20" s="131">
        <f>'5'!N20+'7'!N20</f>
        <v>162</v>
      </c>
      <c r="O20" s="131">
        <f>'5'!O20+'7'!O20</f>
        <v>30</v>
      </c>
      <c r="P20" s="131">
        <f>'5'!P20+'7'!P20</f>
        <v>0</v>
      </c>
      <c r="Q20" s="131">
        <f>'5'!Q20+'7'!Q20</f>
        <v>0</v>
      </c>
      <c r="R20" s="132">
        <f>'5'!R20+'7'!R20</f>
        <v>0</v>
      </c>
    </row>
    <row r="21" spans="2:18" ht="33" customHeight="1">
      <c r="B21" s="75" t="s">
        <v>2106</v>
      </c>
      <c r="C21" s="239" t="s">
        <v>2107</v>
      </c>
      <c r="D21" s="82" t="s">
        <v>2108</v>
      </c>
      <c r="E21" s="126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2"/>
    </row>
    <row r="22" spans="2:18" ht="22.5" customHeight="1">
      <c r="B22" s="75" t="s">
        <v>1912</v>
      </c>
      <c r="C22" s="158" t="s">
        <v>1850</v>
      </c>
      <c r="D22" s="82" t="s">
        <v>1851</v>
      </c>
      <c r="E22" s="126">
        <f>'5'!E22+'7'!E22</f>
        <v>695</v>
      </c>
      <c r="F22" s="130">
        <f>'5'!F22+'7'!F22</f>
        <v>48</v>
      </c>
      <c r="G22" s="130">
        <f>'5'!G22+'7'!G22</f>
        <v>77</v>
      </c>
      <c r="H22" s="130">
        <f>'5'!H22+'7'!H22</f>
        <v>161</v>
      </c>
      <c r="I22" s="130">
        <f>'5'!I22+'7'!I22</f>
        <v>84</v>
      </c>
      <c r="J22" s="130">
        <f>'5'!J22+'7'!J22</f>
        <v>48</v>
      </c>
      <c r="K22" s="130">
        <f>'5'!K22+'7'!K22</f>
        <v>250</v>
      </c>
      <c r="L22" s="130">
        <f>'5'!L22+'7'!L22</f>
        <v>27</v>
      </c>
      <c r="M22" s="130">
        <f>'5'!M22+'7'!M22</f>
        <v>102</v>
      </c>
      <c r="N22" s="130">
        <f>'5'!N22+'7'!N22</f>
        <v>210</v>
      </c>
      <c r="O22" s="130">
        <f>'5'!O22+'7'!O22</f>
        <v>324</v>
      </c>
      <c r="P22" s="130">
        <f>'5'!P22+'7'!P22</f>
        <v>47</v>
      </c>
      <c r="Q22" s="130">
        <f>'5'!Q22+'7'!Q22</f>
        <v>6</v>
      </c>
      <c r="R22" s="132">
        <f>'5'!R22+'7'!R22</f>
        <v>6</v>
      </c>
    </row>
    <row r="23" spans="2:18" ht="22.5">
      <c r="B23" s="75" t="s">
        <v>480</v>
      </c>
      <c r="C23" s="158" t="s">
        <v>481</v>
      </c>
      <c r="D23" s="82" t="s">
        <v>565</v>
      </c>
      <c r="E23" s="126">
        <f>'5'!E23+'7'!E23</f>
        <v>71</v>
      </c>
      <c r="F23" s="130">
        <f>'5'!F23+'7'!F23</f>
        <v>15</v>
      </c>
      <c r="G23" s="131">
        <f>'5'!G23+'7'!G23</f>
        <v>20</v>
      </c>
      <c r="H23" s="131">
        <f>'5'!H23+'7'!H23</f>
        <v>10</v>
      </c>
      <c r="I23" s="131">
        <f>'5'!I23+'7'!I23</f>
        <v>5</v>
      </c>
      <c r="J23" s="131">
        <f>'5'!J23+'7'!J23</f>
        <v>1</v>
      </c>
      <c r="K23" s="131">
        <f>'5'!K23+'7'!K23</f>
        <v>20</v>
      </c>
      <c r="L23" s="131">
        <f>'5'!L23+'7'!L23</f>
        <v>0</v>
      </c>
      <c r="M23" s="131">
        <f>'5'!M23+'7'!M23</f>
        <v>2</v>
      </c>
      <c r="N23" s="131">
        <f>'5'!N23+'7'!N23</f>
        <v>25</v>
      </c>
      <c r="O23" s="131">
        <f>'5'!O23+'7'!O23</f>
        <v>43</v>
      </c>
      <c r="P23" s="131">
        <f>'5'!P23+'7'!P23</f>
        <v>0</v>
      </c>
      <c r="Q23" s="131">
        <f>'5'!Q23+'7'!Q23</f>
        <v>0</v>
      </c>
      <c r="R23" s="132">
        <f>'5'!R23+'7'!R23</f>
        <v>1</v>
      </c>
    </row>
    <row r="24" spans="2:18" ht="21" customHeight="1">
      <c r="B24" s="75" t="s">
        <v>1913</v>
      </c>
      <c r="C24" s="158" t="s">
        <v>1852</v>
      </c>
      <c r="D24" s="82" t="s">
        <v>1853</v>
      </c>
      <c r="E24" s="126">
        <f>'5'!E24+'7'!E24</f>
        <v>368</v>
      </c>
      <c r="F24" s="130">
        <f>'5'!F24+'7'!F24</f>
        <v>17</v>
      </c>
      <c r="G24" s="131">
        <f>'5'!G24+'7'!G24</f>
        <v>35</v>
      </c>
      <c r="H24" s="131">
        <f>'5'!H24+'7'!H24</f>
        <v>67</v>
      </c>
      <c r="I24" s="131">
        <f>'5'!I24+'7'!I24</f>
        <v>34</v>
      </c>
      <c r="J24" s="131">
        <f>'5'!J24+'7'!J24</f>
        <v>70</v>
      </c>
      <c r="K24" s="131">
        <f>'5'!K24+'7'!K24</f>
        <v>94</v>
      </c>
      <c r="L24" s="131">
        <f>'5'!L24+'7'!L24</f>
        <v>51</v>
      </c>
      <c r="M24" s="131">
        <f>'5'!M24+'7'!M24</f>
        <v>66</v>
      </c>
      <c r="N24" s="131">
        <f>'5'!N24+'7'!N24</f>
        <v>82</v>
      </c>
      <c r="O24" s="131">
        <f>'5'!O24+'7'!O24</f>
        <v>130</v>
      </c>
      <c r="P24" s="131">
        <f>'5'!P24+'7'!P24</f>
        <v>79</v>
      </c>
      <c r="Q24" s="131">
        <f>'5'!Q24+'7'!Q24</f>
        <v>9</v>
      </c>
      <c r="R24" s="132">
        <f>'5'!R24+'7'!R24</f>
        <v>2</v>
      </c>
    </row>
    <row r="25" spans="2:18" ht="21.75" customHeight="1">
      <c r="B25" s="75" t="s">
        <v>1914</v>
      </c>
      <c r="C25" s="158" t="s">
        <v>1856</v>
      </c>
      <c r="D25" s="83" t="s">
        <v>1857</v>
      </c>
      <c r="E25" s="126">
        <f>'5'!E25+'7'!E25</f>
        <v>1625</v>
      </c>
      <c r="F25" s="130">
        <f>'5'!F25+'7'!F25</f>
        <v>8</v>
      </c>
      <c r="G25" s="131">
        <f>'5'!G25+'7'!G25</f>
        <v>52</v>
      </c>
      <c r="H25" s="131">
        <f>'5'!H25+'7'!H25</f>
        <v>217</v>
      </c>
      <c r="I25" s="131">
        <f>'5'!I25+'7'!I25</f>
        <v>202</v>
      </c>
      <c r="J25" s="131">
        <f>'5'!J25+'7'!J25</f>
        <v>131</v>
      </c>
      <c r="K25" s="131">
        <f>'5'!K25+'7'!K25</f>
        <v>891</v>
      </c>
      <c r="L25" s="131">
        <f>'5'!L25+'7'!L25</f>
        <v>124</v>
      </c>
      <c r="M25" s="131">
        <f>'5'!M25+'7'!M25</f>
        <v>211</v>
      </c>
      <c r="N25" s="131">
        <f>'5'!N25+'7'!N25</f>
        <v>715</v>
      </c>
      <c r="O25" s="131">
        <f>'5'!O25+'7'!O25</f>
        <v>498</v>
      </c>
      <c r="P25" s="131">
        <f>'5'!P25+'7'!P25</f>
        <v>136</v>
      </c>
      <c r="Q25" s="131">
        <f>'5'!Q25+'7'!Q25</f>
        <v>47</v>
      </c>
      <c r="R25" s="132">
        <f>'5'!R25+'7'!R25</f>
        <v>18</v>
      </c>
    </row>
    <row r="26" spans="2:18" ht="30.75" customHeight="1">
      <c r="B26" s="75" t="s">
        <v>483</v>
      </c>
      <c r="C26" s="158" t="s">
        <v>482</v>
      </c>
      <c r="D26" s="67" t="s">
        <v>1919</v>
      </c>
      <c r="E26" s="126">
        <f>'5'!E26+'7'!E26</f>
        <v>45</v>
      </c>
      <c r="F26" s="130">
        <f>'5'!F26+'7'!F26</f>
        <v>3</v>
      </c>
      <c r="G26" s="131">
        <f>'5'!G26+'7'!G26</f>
        <v>4</v>
      </c>
      <c r="H26" s="131">
        <f>'5'!H26+'7'!H26</f>
        <v>15</v>
      </c>
      <c r="I26" s="131">
        <f>'5'!I26+'7'!I26</f>
        <v>9</v>
      </c>
      <c r="J26" s="131">
        <f>'5'!J26+'7'!J26</f>
        <v>2</v>
      </c>
      <c r="K26" s="131">
        <f>'5'!K26+'7'!K26</f>
        <v>11</v>
      </c>
      <c r="L26" s="131">
        <f>'5'!L26+'7'!L26</f>
        <v>1</v>
      </c>
      <c r="M26" s="131">
        <f>'5'!M26+'7'!M26</f>
        <v>1</v>
      </c>
      <c r="N26" s="131">
        <f>'5'!N26+'7'!N26</f>
        <v>24</v>
      </c>
      <c r="O26" s="131">
        <f>'5'!O26+'7'!O26</f>
        <v>16</v>
      </c>
      <c r="P26" s="131">
        <f>'5'!P26+'7'!P26</f>
        <v>0</v>
      </c>
      <c r="Q26" s="131">
        <f>'5'!Q26+'7'!Q26</f>
        <v>2</v>
      </c>
      <c r="R26" s="132">
        <f>'5'!R26+'7'!R26</f>
        <v>2</v>
      </c>
    </row>
    <row r="27" spans="2:18" ht="21" customHeight="1">
      <c r="B27" s="76" t="s">
        <v>484</v>
      </c>
      <c r="C27" s="159" t="s">
        <v>1814</v>
      </c>
      <c r="D27" s="84" t="s">
        <v>566</v>
      </c>
      <c r="E27" s="126">
        <f>'5'!E27+'7'!E27</f>
        <v>109</v>
      </c>
      <c r="F27" s="130">
        <f>'5'!F27+'7'!F27</f>
        <v>0</v>
      </c>
      <c r="G27" s="131">
        <f>'5'!G27+'7'!G27</f>
        <v>1</v>
      </c>
      <c r="H27" s="131">
        <f>'5'!H27+'7'!H27</f>
        <v>15</v>
      </c>
      <c r="I27" s="131">
        <f>'5'!I27+'7'!I27</f>
        <v>28</v>
      </c>
      <c r="J27" s="131">
        <f>'5'!J27+'7'!J27</f>
        <v>1</v>
      </c>
      <c r="K27" s="131">
        <f>'5'!K27+'7'!K27</f>
        <v>64</v>
      </c>
      <c r="L27" s="131">
        <f>'5'!L27+'7'!L27</f>
        <v>0</v>
      </c>
      <c r="M27" s="131">
        <f>'5'!M27+'7'!M27</f>
        <v>0</v>
      </c>
      <c r="N27" s="131">
        <f>'5'!N27+'7'!N27</f>
        <v>31</v>
      </c>
      <c r="O27" s="131">
        <f>'5'!O27+'7'!O27</f>
        <v>74</v>
      </c>
      <c r="P27" s="131">
        <f>'5'!P27+'7'!P27</f>
        <v>0</v>
      </c>
      <c r="Q27" s="131">
        <f>'5'!Q27+'7'!Q27</f>
        <v>2</v>
      </c>
      <c r="R27" s="132">
        <f>'5'!R27+'7'!R27</f>
        <v>2</v>
      </c>
    </row>
    <row r="28" spans="2:18" ht="22.5">
      <c r="B28" s="76" t="s">
        <v>485</v>
      </c>
      <c r="C28" s="159" t="s">
        <v>1815</v>
      </c>
      <c r="D28" s="84" t="s">
        <v>1920</v>
      </c>
      <c r="E28" s="126">
        <f>'5'!E28+'7'!E28</f>
        <v>485</v>
      </c>
      <c r="F28" s="130">
        <f>'5'!F28+'7'!F28</f>
        <v>1</v>
      </c>
      <c r="G28" s="131">
        <f>'5'!G28+'7'!G28</f>
        <v>10</v>
      </c>
      <c r="H28" s="131">
        <f>'5'!H28+'7'!H28</f>
        <v>54</v>
      </c>
      <c r="I28" s="131">
        <f>'5'!I28+'7'!I28</f>
        <v>51</v>
      </c>
      <c r="J28" s="131">
        <f>'5'!J28+'7'!J28</f>
        <v>16</v>
      </c>
      <c r="K28" s="131">
        <f>'5'!K28+'7'!K28</f>
        <v>338</v>
      </c>
      <c r="L28" s="131">
        <f>'5'!L28+'7'!L28</f>
        <v>15</v>
      </c>
      <c r="M28" s="131">
        <f>'5'!M28+'7'!M28</f>
        <v>10</v>
      </c>
      <c r="N28" s="131">
        <f>'5'!N28+'7'!N28</f>
        <v>286</v>
      </c>
      <c r="O28" s="131">
        <f>'5'!O28+'7'!O28</f>
        <v>168</v>
      </c>
      <c r="P28" s="131">
        <f>'5'!P28+'7'!P28</f>
        <v>3</v>
      </c>
      <c r="Q28" s="131">
        <f>'5'!Q28+'7'!Q28</f>
        <v>13</v>
      </c>
      <c r="R28" s="132">
        <f>'5'!R28+'7'!R28</f>
        <v>5</v>
      </c>
    </row>
    <row r="29" spans="2:18" ht="21.75" customHeight="1">
      <c r="B29" s="76" t="s">
        <v>486</v>
      </c>
      <c r="C29" s="159" t="s">
        <v>1816</v>
      </c>
      <c r="D29" s="84" t="s">
        <v>1921</v>
      </c>
      <c r="E29" s="126">
        <f>'5'!E29+'7'!E29</f>
        <v>664</v>
      </c>
      <c r="F29" s="130">
        <f>'5'!F29+'7'!F29</f>
        <v>2</v>
      </c>
      <c r="G29" s="131">
        <f>'5'!G29+'7'!G29</f>
        <v>18</v>
      </c>
      <c r="H29" s="131">
        <f>'5'!H29+'7'!H29</f>
        <v>78</v>
      </c>
      <c r="I29" s="131">
        <f>'5'!I29+'7'!I29</f>
        <v>77</v>
      </c>
      <c r="J29" s="131">
        <f>'5'!J29+'7'!J29</f>
        <v>100</v>
      </c>
      <c r="K29" s="131">
        <f>'5'!K29+'7'!K29</f>
        <v>322</v>
      </c>
      <c r="L29" s="131">
        <f>'5'!L29+'7'!L29</f>
        <v>67</v>
      </c>
      <c r="M29" s="131">
        <f>'5'!M29+'7'!M29</f>
        <v>160</v>
      </c>
      <c r="N29" s="131">
        <f>'5'!N29+'7'!N29</f>
        <v>215</v>
      </c>
      <c r="O29" s="131">
        <f>'5'!O29+'7'!O29</f>
        <v>158</v>
      </c>
      <c r="P29" s="131">
        <f>'5'!P29+'7'!P29</f>
        <v>106</v>
      </c>
      <c r="Q29" s="131">
        <f>'5'!Q29+'7'!Q29</f>
        <v>20</v>
      </c>
      <c r="R29" s="132">
        <f>'5'!R29+'7'!R29</f>
        <v>5</v>
      </c>
    </row>
    <row r="30" spans="2:18" ht="6" customHeight="1"/>
  </sheetData>
  <sheetProtection formatCells="0" formatColumns="0" formatRows="0"/>
  <customSheetViews>
    <customSheetView guid="{9193A96D-9FAB-4C72-AD87-6B03155F1E73}" zeroValues="0">
      <selection activeCell="E10" sqref="E10:E29"/>
      <pageMargins left="0" right="3.937007874015748E-2" top="0.19685039370078741" bottom="7.874015748031496E-2" header="0" footer="0"/>
      <printOptions horizontalCentered="1"/>
      <pageSetup paperSize="9" scale="85" orientation="landscape" horizontalDpi="2400" verticalDpi="2400" r:id="rId1"/>
      <headerFooter alignWithMargins="0"/>
    </customSheetView>
  </customSheetViews>
  <mergeCells count="18">
    <mergeCell ref="B6:B8"/>
    <mergeCell ref="I7:J7"/>
    <mergeCell ref="K7:L7"/>
    <mergeCell ref="C6:C8"/>
    <mergeCell ref="D6:D8"/>
    <mergeCell ref="F7:F8"/>
    <mergeCell ref="G7:G8"/>
    <mergeCell ref="H7:H8"/>
    <mergeCell ref="F6:L6"/>
    <mergeCell ref="E6:E8"/>
    <mergeCell ref="M6:R6"/>
    <mergeCell ref="M7:O7"/>
    <mergeCell ref="P1:R1"/>
    <mergeCell ref="P2:R2"/>
    <mergeCell ref="P7:R7"/>
    <mergeCell ref="C3:R3"/>
    <mergeCell ref="C4:R4"/>
    <mergeCell ref="C5:Q5"/>
  </mergeCells>
  <phoneticPr fontId="6" type="noConversion"/>
  <conditionalFormatting sqref="F10">
    <cfRule type="cellIs" dxfId="1210" priority="7" stopIfTrue="1" operator="lessThan">
      <formula>$F$11+$F$12</formula>
    </cfRule>
  </conditionalFormatting>
  <conditionalFormatting sqref="G10">
    <cfRule type="cellIs" dxfId="1209" priority="8" stopIfTrue="1" operator="lessThan">
      <formula>$G$11+$G$12</formula>
    </cfRule>
  </conditionalFormatting>
  <conditionalFormatting sqref="H10">
    <cfRule type="cellIs" dxfId="1208" priority="9" stopIfTrue="1" operator="lessThan">
      <formula>$H$11+$H$12</formula>
    </cfRule>
  </conditionalFormatting>
  <conditionalFormatting sqref="I10">
    <cfRule type="cellIs" dxfId="1207" priority="10" stopIfTrue="1" operator="lessThan">
      <formula>$I$11+$I$12</formula>
    </cfRule>
  </conditionalFormatting>
  <conditionalFormatting sqref="J10">
    <cfRule type="cellIs" dxfId="1206" priority="11" stopIfTrue="1" operator="lessThan">
      <formula>$J$11+$J$12</formula>
    </cfRule>
  </conditionalFormatting>
  <conditionalFormatting sqref="K10">
    <cfRule type="cellIs" dxfId="1205" priority="12" stopIfTrue="1" operator="lessThan">
      <formula>$K$11+$K$12</formula>
    </cfRule>
  </conditionalFormatting>
  <conditionalFormatting sqref="L10">
    <cfRule type="cellIs" dxfId="1204" priority="13" stopIfTrue="1" operator="lessThan">
      <formula>$L$11+$L$12</formula>
    </cfRule>
  </conditionalFormatting>
  <conditionalFormatting sqref="P10">
    <cfRule type="cellIs" dxfId="1203" priority="14" stopIfTrue="1" operator="lessThan">
      <formula>$P$11+$P$12</formula>
    </cfRule>
  </conditionalFormatting>
  <conditionalFormatting sqref="Q10">
    <cfRule type="cellIs" dxfId="1202" priority="15" stopIfTrue="1" operator="lessThan">
      <formula>$Q$11+$Q$12</formula>
    </cfRule>
  </conditionalFormatting>
  <conditionalFormatting sqref="R10">
    <cfRule type="cellIs" dxfId="1201" priority="16" stopIfTrue="1" operator="lessThan">
      <formula>$R$11+$R$12</formula>
    </cfRule>
  </conditionalFormatting>
  <conditionalFormatting sqref="F16">
    <cfRule type="cellIs" dxfId="1200" priority="17" stopIfTrue="1" operator="lessThan">
      <formula>$F$17+$F$18</formula>
    </cfRule>
  </conditionalFormatting>
  <conditionalFormatting sqref="G16">
    <cfRule type="cellIs" dxfId="1199" priority="18" stopIfTrue="1" operator="lessThan">
      <formula>$G$17+$G$18</formula>
    </cfRule>
  </conditionalFormatting>
  <conditionalFormatting sqref="H16">
    <cfRule type="cellIs" dxfId="1198" priority="19" stopIfTrue="1" operator="lessThan">
      <formula>$H$17+$H$18</formula>
    </cfRule>
  </conditionalFormatting>
  <conditionalFormatting sqref="I16">
    <cfRule type="cellIs" dxfId="1197" priority="20" stopIfTrue="1" operator="lessThan">
      <formula>$I$17+$I$18</formula>
    </cfRule>
  </conditionalFormatting>
  <conditionalFormatting sqref="J16">
    <cfRule type="cellIs" dxfId="1196" priority="21" stopIfTrue="1" operator="lessThan">
      <formula>$J$17+$J$18</formula>
    </cfRule>
  </conditionalFormatting>
  <conditionalFormatting sqref="K16">
    <cfRule type="cellIs" dxfId="1195" priority="22" stopIfTrue="1" operator="lessThan">
      <formula>$K$17+$K$18</formula>
    </cfRule>
  </conditionalFormatting>
  <conditionalFormatting sqref="L16">
    <cfRule type="cellIs" dxfId="1194" priority="23" stopIfTrue="1" operator="lessThan">
      <formula>$L$17+$L$18</formula>
    </cfRule>
  </conditionalFormatting>
  <conditionalFormatting sqref="P16">
    <cfRule type="cellIs" dxfId="1193" priority="24" stopIfTrue="1" operator="lessThan">
      <formula>$P$17+$P$18</formula>
    </cfRule>
  </conditionalFormatting>
  <conditionalFormatting sqref="Q16">
    <cfRule type="cellIs" dxfId="1192" priority="25" stopIfTrue="1" operator="lessThan">
      <formula>$Q$17+$Q$18</formula>
    </cfRule>
  </conditionalFormatting>
  <conditionalFormatting sqref="R16">
    <cfRule type="cellIs" dxfId="1191" priority="26" stopIfTrue="1" operator="lessThan">
      <formula>$R$17+$R$18</formula>
    </cfRule>
  </conditionalFormatting>
  <conditionalFormatting sqref="F19">
    <cfRule type="cellIs" dxfId="1190" priority="27" stopIfTrue="1" operator="lessThan">
      <formula>$F$20</formula>
    </cfRule>
  </conditionalFormatting>
  <conditionalFormatting sqref="G19">
    <cfRule type="cellIs" dxfId="1189" priority="28" stopIfTrue="1" operator="lessThan">
      <formula>$G$20</formula>
    </cfRule>
  </conditionalFormatting>
  <conditionalFormatting sqref="H19">
    <cfRule type="cellIs" dxfId="1188" priority="29" stopIfTrue="1" operator="lessThan">
      <formula>$H$20</formula>
    </cfRule>
  </conditionalFormatting>
  <conditionalFormatting sqref="I19">
    <cfRule type="cellIs" dxfId="1187" priority="30" stopIfTrue="1" operator="lessThan">
      <formula>$I$20</formula>
    </cfRule>
  </conditionalFormatting>
  <conditionalFormatting sqref="J19">
    <cfRule type="cellIs" dxfId="1186" priority="31" stopIfTrue="1" operator="lessThan">
      <formula>$J$20</formula>
    </cfRule>
  </conditionalFormatting>
  <conditionalFormatting sqref="K19">
    <cfRule type="cellIs" dxfId="1185" priority="32" stopIfTrue="1" operator="lessThan">
      <formula>$K$20</formula>
    </cfRule>
  </conditionalFormatting>
  <conditionalFormatting sqref="L19">
    <cfRule type="cellIs" dxfId="1184" priority="33" stopIfTrue="1" operator="lessThan">
      <formula>$L$20</formula>
    </cfRule>
  </conditionalFormatting>
  <conditionalFormatting sqref="P19">
    <cfRule type="cellIs" dxfId="1183" priority="34" stopIfTrue="1" operator="lessThan">
      <formula>$P$20</formula>
    </cfRule>
  </conditionalFormatting>
  <conditionalFormatting sqref="Q19">
    <cfRule type="cellIs" dxfId="1182" priority="35" stopIfTrue="1" operator="lessThan">
      <formula>$Q$20</formula>
    </cfRule>
  </conditionalFormatting>
  <conditionalFormatting sqref="R19">
    <cfRule type="cellIs" dxfId="1181" priority="36" stopIfTrue="1" operator="lessThan">
      <formula>$R$20</formula>
    </cfRule>
  </conditionalFormatting>
  <conditionalFormatting sqref="F25">
    <cfRule type="cellIs" dxfId="1180" priority="37" stopIfTrue="1" operator="lessThan">
      <formula>$F$26+$F$27+$F$28+$F$29</formula>
    </cfRule>
  </conditionalFormatting>
  <conditionalFormatting sqref="G25">
    <cfRule type="cellIs" dxfId="1179" priority="38" stopIfTrue="1" operator="lessThan">
      <formula>$G$26+$G$27+$G$28+$G$29</formula>
    </cfRule>
  </conditionalFormatting>
  <conditionalFormatting sqref="H25">
    <cfRule type="cellIs" dxfId="1178" priority="39" stopIfTrue="1" operator="lessThan">
      <formula>$H$26+$H$27+$H$28+$H$29</formula>
    </cfRule>
  </conditionalFormatting>
  <conditionalFormatting sqref="I25">
    <cfRule type="cellIs" dxfId="1177" priority="40" stopIfTrue="1" operator="lessThan">
      <formula>$I$26+$I$27+$I$28+$I$29</formula>
    </cfRule>
  </conditionalFormatting>
  <conditionalFormatting sqref="J25">
    <cfRule type="cellIs" dxfId="1176" priority="41" stopIfTrue="1" operator="lessThan">
      <formula>$J$26+$J$27+$J$28+$J$29</formula>
    </cfRule>
  </conditionalFormatting>
  <conditionalFormatting sqref="K25">
    <cfRule type="cellIs" dxfId="1175" priority="42" stopIfTrue="1" operator="lessThan">
      <formula>$K$26+$K$27+$K$28+$K$29</formula>
    </cfRule>
  </conditionalFormatting>
  <conditionalFormatting sqref="L25">
    <cfRule type="cellIs" dxfId="1174" priority="43" stopIfTrue="1" operator="lessThan">
      <formula>$L$26+$L$27+$L$28+$L$29</formula>
    </cfRule>
  </conditionalFormatting>
  <conditionalFormatting sqref="P25">
    <cfRule type="cellIs" dxfId="1173" priority="44" stopIfTrue="1" operator="lessThan">
      <formula>$P$26+$P$27+$P$28+$P$29</formula>
    </cfRule>
  </conditionalFormatting>
  <conditionalFormatting sqref="Q25">
    <cfRule type="cellIs" dxfId="1172" priority="45" stopIfTrue="1" operator="lessThan">
      <formula>$Q$26+$Q$27+$Q$28+$Q$29</formula>
    </cfRule>
  </conditionalFormatting>
  <conditionalFormatting sqref="R25">
    <cfRule type="cellIs" dxfId="1171" priority="46" stopIfTrue="1" operator="lessThan">
      <formula>$R$26+$R$27+$R$28+$R$29</formula>
    </cfRule>
  </conditionalFormatting>
  <conditionalFormatting sqref="E10">
    <cfRule type="cellIs" dxfId="1170" priority="47" stopIfTrue="1" operator="notEqual">
      <formula>SUM($F$10:$L$10)</formula>
    </cfRule>
    <cfRule type="cellIs" dxfId="1169" priority="48" stopIfTrue="1" operator="notEqual">
      <formula>SUM($M$10:$R$10)</formula>
    </cfRule>
    <cfRule type="cellIs" dxfId="1168" priority="49" stopIfTrue="1" operator="lessThan">
      <formula>$E$11+$E$12</formula>
    </cfRule>
  </conditionalFormatting>
  <conditionalFormatting sqref="E11">
    <cfRule type="cellIs" dxfId="1167" priority="50" stopIfTrue="1" operator="notEqual">
      <formula>SUM($F$11:$L$11)</formula>
    </cfRule>
    <cfRule type="cellIs" dxfId="1166" priority="51" stopIfTrue="1" operator="notEqual">
      <formula>SUM($M$11:$R$11)</formula>
    </cfRule>
  </conditionalFormatting>
  <conditionalFormatting sqref="E12">
    <cfRule type="cellIs" dxfId="1165" priority="52" stopIfTrue="1" operator="notEqual">
      <formula>SUM($F$12:$L$12)</formula>
    </cfRule>
    <cfRule type="cellIs" dxfId="1164" priority="53" stopIfTrue="1" operator="notEqual">
      <formula>SUM($M$12:$R$12)</formula>
    </cfRule>
  </conditionalFormatting>
  <conditionalFormatting sqref="E15">
    <cfRule type="cellIs" dxfId="1163" priority="54" stopIfTrue="1" operator="notEqual">
      <formula>SUM($F$15:$L$15)</formula>
    </cfRule>
    <cfRule type="cellIs" dxfId="1162" priority="55" stopIfTrue="1" operator="notEqual">
      <formula>SUM($M$15:$R$15)</formula>
    </cfRule>
  </conditionalFormatting>
  <conditionalFormatting sqref="E16">
    <cfRule type="cellIs" dxfId="1161" priority="56" stopIfTrue="1" operator="notEqual">
      <formula>SUM($F$16:$L$16)</formula>
    </cfRule>
    <cfRule type="cellIs" dxfId="1160" priority="57" stopIfTrue="1" operator="notEqual">
      <formula>SUM($M$16:$R$16)</formula>
    </cfRule>
    <cfRule type="cellIs" dxfId="1159" priority="58" stopIfTrue="1" operator="lessThan">
      <formula>$E$17+$E$18</formula>
    </cfRule>
  </conditionalFormatting>
  <conditionalFormatting sqref="E17">
    <cfRule type="cellIs" dxfId="1158" priority="59" stopIfTrue="1" operator="notEqual">
      <formula>SUM($F$17:$L$17)</formula>
    </cfRule>
    <cfRule type="cellIs" dxfId="1157" priority="60" stopIfTrue="1" operator="notEqual">
      <formula>SUM($M$17:$R$17)</formula>
    </cfRule>
  </conditionalFormatting>
  <conditionalFormatting sqref="E18">
    <cfRule type="cellIs" dxfId="1156" priority="61" stopIfTrue="1" operator="notEqual">
      <formula>SUM($F$18:$L$18)</formula>
    </cfRule>
    <cfRule type="cellIs" dxfId="1155" priority="62" stopIfTrue="1" operator="notEqual">
      <formula>SUM($M$18:$R$18)</formula>
    </cfRule>
  </conditionalFormatting>
  <conditionalFormatting sqref="E19">
    <cfRule type="cellIs" dxfId="1154" priority="6" stopIfTrue="1" operator="lessThan">
      <formula>$E$20+$E$21</formula>
    </cfRule>
    <cfRule type="cellIs" dxfId="1153" priority="63" stopIfTrue="1" operator="notEqual">
      <formula>SUM($F$19:$L$19)</formula>
    </cfRule>
    <cfRule type="cellIs" dxfId="1152" priority="64" stopIfTrue="1" operator="notEqual">
      <formula>SUM($M$19:$R$19)</formula>
    </cfRule>
    <cfRule type="cellIs" dxfId="1151" priority="65" stopIfTrue="1" operator="lessThan">
      <formula>$E$20</formula>
    </cfRule>
  </conditionalFormatting>
  <conditionalFormatting sqref="E22">
    <cfRule type="cellIs" dxfId="1150" priority="68" stopIfTrue="1" operator="notEqual">
      <formula>SUM($F$22:$L$22)</formula>
    </cfRule>
    <cfRule type="cellIs" dxfId="1149" priority="69" stopIfTrue="1" operator="notEqual">
      <formula>SUM($M$22:$R$22)</formula>
    </cfRule>
    <cfRule type="cellIs" dxfId="1148" priority="70" stopIfTrue="1" operator="lessThan">
      <formula>$E$23</formula>
    </cfRule>
  </conditionalFormatting>
  <conditionalFormatting sqref="E23">
    <cfRule type="cellIs" dxfId="1147" priority="71" stopIfTrue="1" operator="notEqual">
      <formula>SUM($F$23:$L$23)</formula>
    </cfRule>
    <cfRule type="cellIs" dxfId="1146" priority="72" stopIfTrue="1" operator="notEqual">
      <formula>SUM($M$23:$R$23)</formula>
    </cfRule>
  </conditionalFormatting>
  <conditionalFormatting sqref="E24">
    <cfRule type="cellIs" dxfId="1145" priority="73" stopIfTrue="1" operator="notEqual">
      <formula>SUM($F$24:$L$24)</formula>
    </cfRule>
    <cfRule type="cellIs" dxfId="1144" priority="74" stopIfTrue="1" operator="notEqual">
      <formula>SUM($M$24:$R$24)</formula>
    </cfRule>
  </conditionalFormatting>
  <conditionalFormatting sqref="E25">
    <cfRule type="cellIs" dxfId="1143" priority="75" stopIfTrue="1" operator="notEqual">
      <formula>SUM($F$25:$L$25)</formula>
    </cfRule>
    <cfRule type="cellIs" dxfId="1142" priority="76" stopIfTrue="1" operator="notEqual">
      <formula>SUM($M$25:$R$25)</formula>
    </cfRule>
    <cfRule type="cellIs" dxfId="1141" priority="77" stopIfTrue="1" operator="lessThan">
      <formula>$E$26+$E$27+$E$28+$E$29</formula>
    </cfRule>
  </conditionalFormatting>
  <conditionalFormatting sqref="E26">
    <cfRule type="cellIs" dxfId="1140" priority="78" stopIfTrue="1" operator="notEqual">
      <formula>SUM($F$26:$L$26)</formula>
    </cfRule>
    <cfRule type="cellIs" dxfId="1139" priority="79" stopIfTrue="1" operator="notEqual">
      <formula>SUM($M$26:$R$26)</formula>
    </cfRule>
  </conditionalFormatting>
  <conditionalFormatting sqref="E27">
    <cfRule type="cellIs" dxfId="1138" priority="80" stopIfTrue="1" operator="notEqual">
      <formula>SUM($F$27:$L$27)</formula>
    </cfRule>
    <cfRule type="cellIs" dxfId="1137" priority="81" stopIfTrue="1" operator="notEqual">
      <formula>SUM($M$27:$R$27)</formula>
    </cfRule>
  </conditionalFormatting>
  <conditionalFormatting sqref="E28">
    <cfRule type="cellIs" dxfId="1136" priority="82" stopIfTrue="1" operator="notEqual">
      <formula>SUM($F$28:$L$28)</formula>
    </cfRule>
    <cfRule type="cellIs" dxfId="1135" priority="83" stopIfTrue="1" operator="notEqual">
      <formula>SUM($M$28:$R$28)</formula>
    </cfRule>
  </conditionalFormatting>
  <conditionalFormatting sqref="E29">
    <cfRule type="cellIs" dxfId="1134" priority="84" stopIfTrue="1" operator="notEqual">
      <formula>SUM($F$29:$L$29)</formula>
    </cfRule>
    <cfRule type="cellIs" dxfId="1133" priority="85" stopIfTrue="1" operator="notEqual">
      <formula>SUM($M$29:$R$29)</formula>
    </cfRule>
  </conditionalFormatting>
  <conditionalFormatting sqref="M10">
    <cfRule type="cellIs" dxfId="1132" priority="86" stopIfTrue="1" operator="lessThan">
      <formula>$M$11+$M$12</formula>
    </cfRule>
  </conditionalFormatting>
  <conditionalFormatting sqref="N10">
    <cfRule type="cellIs" dxfId="1131" priority="87" stopIfTrue="1" operator="lessThan">
      <formula>$N$11+$N$12</formula>
    </cfRule>
  </conditionalFormatting>
  <conditionalFormatting sqref="O10">
    <cfRule type="cellIs" dxfId="1130" priority="88" stopIfTrue="1" operator="lessThan">
      <formula>$O$11+$O$12</formula>
    </cfRule>
  </conditionalFormatting>
  <conditionalFormatting sqref="F14">
    <cfRule type="cellIs" dxfId="1129" priority="89" stopIfTrue="1" operator="lessThan">
      <formula>$F$15</formula>
    </cfRule>
  </conditionalFormatting>
  <conditionalFormatting sqref="G14">
    <cfRule type="cellIs" dxfId="1128" priority="90" stopIfTrue="1" operator="lessThan">
      <formula>$G$15</formula>
    </cfRule>
  </conditionalFormatting>
  <conditionalFormatting sqref="H14">
    <cfRule type="cellIs" dxfId="1127" priority="91" stopIfTrue="1" operator="lessThan">
      <formula>$H$15</formula>
    </cfRule>
  </conditionalFormatting>
  <conditionalFormatting sqref="I14">
    <cfRule type="cellIs" dxfId="1126" priority="92" stopIfTrue="1" operator="lessThan">
      <formula>$I$15</formula>
    </cfRule>
  </conditionalFormatting>
  <conditionalFormatting sqref="J14">
    <cfRule type="cellIs" dxfId="1125" priority="93" stopIfTrue="1" operator="lessThan">
      <formula>$J$15</formula>
    </cfRule>
  </conditionalFormatting>
  <conditionalFormatting sqref="K14">
    <cfRule type="cellIs" dxfId="1124" priority="94" stopIfTrue="1" operator="lessThan">
      <formula>$K$15</formula>
    </cfRule>
  </conditionalFormatting>
  <conditionalFormatting sqref="L14">
    <cfRule type="cellIs" dxfId="1123" priority="95" stopIfTrue="1" operator="lessThan">
      <formula>$L$15</formula>
    </cfRule>
  </conditionalFormatting>
  <conditionalFormatting sqref="M14">
    <cfRule type="cellIs" dxfId="1122" priority="96" stopIfTrue="1" operator="lessThan">
      <formula>$M$15</formula>
    </cfRule>
  </conditionalFormatting>
  <conditionalFormatting sqref="N14">
    <cfRule type="cellIs" dxfId="1121" priority="97" stopIfTrue="1" operator="lessThan">
      <formula>$N$15</formula>
    </cfRule>
  </conditionalFormatting>
  <conditionalFormatting sqref="O14">
    <cfRule type="cellIs" dxfId="1120" priority="98" stopIfTrue="1" operator="lessThan">
      <formula>$O$15</formula>
    </cfRule>
  </conditionalFormatting>
  <conditionalFormatting sqref="P14">
    <cfRule type="cellIs" dxfId="1119" priority="99" stopIfTrue="1" operator="lessThan">
      <formula>$P$15</formula>
    </cfRule>
  </conditionalFormatting>
  <conditionalFormatting sqref="Q14">
    <cfRule type="cellIs" dxfId="1118" priority="100" stopIfTrue="1" operator="lessThan">
      <formula>$Q$15</formula>
    </cfRule>
  </conditionalFormatting>
  <conditionalFormatting sqref="R14">
    <cfRule type="cellIs" dxfId="1117" priority="101" stopIfTrue="1" operator="lessThan">
      <formula>$R$15</formula>
    </cfRule>
  </conditionalFormatting>
  <conditionalFormatting sqref="M16">
    <cfRule type="cellIs" dxfId="1116" priority="102" stopIfTrue="1" operator="lessThan">
      <formula>$M$17+$M$18</formula>
    </cfRule>
  </conditionalFormatting>
  <conditionalFormatting sqref="N16">
    <cfRule type="cellIs" dxfId="1115" priority="103" stopIfTrue="1" operator="lessThan">
      <formula>$N$17+$N$18</formula>
    </cfRule>
  </conditionalFormatting>
  <conditionalFormatting sqref="O16">
    <cfRule type="cellIs" dxfId="1114" priority="104" stopIfTrue="1" operator="lessThan">
      <formula>$O$17+$O$18</formula>
    </cfRule>
  </conditionalFormatting>
  <conditionalFormatting sqref="M19">
    <cfRule type="cellIs" dxfId="1113" priority="105" stopIfTrue="1" operator="lessThan">
      <formula>$M$20</formula>
    </cfRule>
  </conditionalFormatting>
  <conditionalFormatting sqref="N19">
    <cfRule type="cellIs" dxfId="1112" priority="106" stopIfTrue="1" operator="lessThan">
      <formula>$N$20</formula>
    </cfRule>
  </conditionalFormatting>
  <conditionalFormatting sqref="O19">
    <cfRule type="cellIs" dxfId="1111" priority="107" stopIfTrue="1" operator="lessThan">
      <formula>$O$20</formula>
    </cfRule>
  </conditionalFormatting>
  <conditionalFormatting sqref="F22">
    <cfRule type="cellIs" dxfId="1110" priority="108" stopIfTrue="1" operator="lessThan">
      <formula>$F$23</formula>
    </cfRule>
  </conditionalFormatting>
  <conditionalFormatting sqref="G22">
    <cfRule type="cellIs" dxfId="1109" priority="109" stopIfTrue="1" operator="lessThan">
      <formula>$G$23</formula>
    </cfRule>
  </conditionalFormatting>
  <conditionalFormatting sqref="H22">
    <cfRule type="cellIs" dxfId="1108" priority="110" stopIfTrue="1" operator="lessThan">
      <formula>$H$23</formula>
    </cfRule>
  </conditionalFormatting>
  <conditionalFormatting sqref="I22">
    <cfRule type="cellIs" dxfId="1107" priority="111" stopIfTrue="1" operator="lessThan">
      <formula>$I$23</formula>
    </cfRule>
  </conditionalFormatting>
  <conditionalFormatting sqref="J22">
    <cfRule type="cellIs" dxfId="1106" priority="112" stopIfTrue="1" operator="lessThan">
      <formula>$J$23</formula>
    </cfRule>
  </conditionalFormatting>
  <conditionalFormatting sqref="K22">
    <cfRule type="cellIs" dxfId="1105" priority="113" stopIfTrue="1" operator="lessThan">
      <formula>$K$23</formula>
    </cfRule>
  </conditionalFormatting>
  <conditionalFormatting sqref="L22">
    <cfRule type="cellIs" dxfId="1104" priority="114" stopIfTrue="1" operator="lessThan">
      <formula>$L$23</formula>
    </cfRule>
  </conditionalFormatting>
  <conditionalFormatting sqref="M22">
    <cfRule type="cellIs" dxfId="1103" priority="115" stopIfTrue="1" operator="lessThan">
      <formula>$M$23</formula>
    </cfRule>
  </conditionalFormatting>
  <conditionalFormatting sqref="N22">
    <cfRule type="cellIs" dxfId="1102" priority="116" stopIfTrue="1" operator="lessThan">
      <formula>$N$23</formula>
    </cfRule>
  </conditionalFormatting>
  <conditionalFormatting sqref="O22">
    <cfRule type="cellIs" dxfId="1101" priority="117" stopIfTrue="1" operator="lessThan">
      <formula>$O$23</formula>
    </cfRule>
  </conditionalFormatting>
  <conditionalFormatting sqref="P22">
    <cfRule type="cellIs" dxfId="1100" priority="118" stopIfTrue="1" operator="lessThan">
      <formula>$P$23</formula>
    </cfRule>
  </conditionalFormatting>
  <conditionalFormatting sqref="Q22">
    <cfRule type="cellIs" dxfId="1099" priority="119" stopIfTrue="1" operator="lessThan">
      <formula>$Q$23</formula>
    </cfRule>
  </conditionalFormatting>
  <conditionalFormatting sqref="R22">
    <cfRule type="cellIs" dxfId="1098" priority="120" stopIfTrue="1" operator="lessThan">
      <formula>$R$23</formula>
    </cfRule>
  </conditionalFormatting>
  <conditionalFormatting sqref="M25">
    <cfRule type="cellIs" dxfId="1097" priority="121" stopIfTrue="1" operator="lessThan">
      <formula>$M$26+$M$27+$M$28+$M$29</formula>
    </cfRule>
  </conditionalFormatting>
  <conditionalFormatting sqref="N25">
    <cfRule type="cellIs" dxfId="1096" priority="122" stopIfTrue="1" operator="lessThan">
      <formula>$N$26+$N$27+$N$28+$N$29</formula>
    </cfRule>
  </conditionalFormatting>
  <conditionalFormatting sqref="O25">
    <cfRule type="cellIs" dxfId="1095" priority="123" stopIfTrue="1" operator="lessThan">
      <formula>$O$26+$O$27+$O$28+$O$29</formula>
    </cfRule>
  </conditionalFormatting>
  <conditionalFormatting sqref="E13">
    <cfRule type="cellIs" dxfId="1094" priority="124" stopIfTrue="1" operator="notEqual">
      <formula>SUM($F$13:$L$13)</formula>
    </cfRule>
    <cfRule type="cellIs" dxfId="1093" priority="125" stopIfTrue="1" operator="notEqual">
      <formula>SUM($M$13:$R$13)</formula>
    </cfRule>
  </conditionalFormatting>
  <conditionalFormatting sqref="E14">
    <cfRule type="cellIs" dxfId="1092" priority="126" stopIfTrue="1" operator="notEqual">
      <formula>SUM($F$14:$L$14)</formula>
    </cfRule>
    <cfRule type="cellIs" dxfId="1091" priority="127" stopIfTrue="1" operator="notEqual">
      <formula>SUM($M$14:$R$14)</formula>
    </cfRule>
    <cfRule type="cellIs" dxfId="1090" priority="128" stopIfTrue="1" operator="lessThan">
      <formula>$E$15</formula>
    </cfRule>
  </conditionalFormatting>
  <conditionalFormatting sqref="E21">
    <cfRule type="cellIs" dxfId="1089" priority="66" stopIfTrue="1" operator="notEqual">
      <formula>SUM($F$21:$L$21)</formula>
    </cfRule>
    <cfRule type="cellIs" dxfId="1088" priority="67" stopIfTrue="1" operator="notEqual">
      <formula>SUM($M$21:$R$21)</formula>
    </cfRule>
  </conditionalFormatting>
  <conditionalFormatting sqref="E20">
    <cfRule type="cellIs" dxfId="1087" priority="1" stopIfTrue="1" operator="notEqual">
      <formula>SUM($F$20:$L$20)</formula>
    </cfRule>
    <cfRule type="cellIs" dxfId="1086" priority="2" stopIfTrue="1" operator="notEqual">
      <formula>SUM($M$20:$R$20)</formula>
    </cfRule>
  </conditionalFormatting>
  <printOptions horizontalCentered="1"/>
  <pageMargins left="0" right="3.937007874015748E-2" top="0.19685039370078741" bottom="7.874015748031496E-2" header="0" footer="0"/>
  <pageSetup paperSize="9" scale="85" orientation="landscape" horizontalDpi="2400" verticalDpi="2400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showZeros="0" topLeftCell="A4" workbookViewId="0">
      <selection activeCell="F19" sqref="F19"/>
    </sheetView>
  </sheetViews>
  <sheetFormatPr defaultRowHeight="12"/>
  <cols>
    <col min="1" max="1" width="4.5703125" style="62" customWidth="1"/>
    <col min="2" max="2" width="6.42578125" style="62" customWidth="1"/>
    <col min="3" max="3" width="39.5703125" style="62" customWidth="1"/>
    <col min="4" max="4" width="8.7109375" style="62" customWidth="1"/>
    <col min="5" max="5" width="8.42578125" style="62" customWidth="1"/>
    <col min="6" max="6" width="8" style="62" customWidth="1"/>
    <col min="7" max="7" width="7.85546875" style="62" customWidth="1"/>
    <col min="8" max="8" width="7.7109375" style="62" customWidth="1"/>
    <col min="9" max="9" width="8.140625" style="62" customWidth="1"/>
    <col min="10" max="10" width="7.42578125" style="62" customWidth="1"/>
    <col min="11" max="11" width="7.7109375" style="62" customWidth="1"/>
    <col min="12" max="12" width="7.42578125" style="62" customWidth="1"/>
    <col min="13" max="13" width="8.140625" style="62" customWidth="1"/>
    <col min="14" max="14" width="8.85546875" style="62" customWidth="1"/>
    <col min="15" max="15" width="7.28515625" style="62" customWidth="1"/>
    <col min="16" max="16" width="7.42578125" style="62" customWidth="1"/>
    <col min="17" max="17" width="7.85546875" style="62" customWidth="1"/>
    <col min="18" max="18" width="8.42578125" style="62" customWidth="1"/>
    <col min="19" max="19" width="0.85546875" style="62" customWidth="1"/>
    <col min="20" max="16384" width="9.140625" style="62"/>
  </cols>
  <sheetData>
    <row r="1" spans="1:18" ht="3.75" customHeight="1" thickBot="1">
      <c r="B1" s="63"/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69"/>
    </row>
    <row r="2" spans="1:18" ht="43.5" customHeight="1">
      <c r="B2" s="454" t="s">
        <v>1854</v>
      </c>
      <c r="C2" s="458" t="s">
        <v>497</v>
      </c>
      <c r="D2" s="461" t="s">
        <v>1881</v>
      </c>
      <c r="E2" s="467" t="s">
        <v>531</v>
      </c>
      <c r="F2" s="466" t="s">
        <v>1899</v>
      </c>
      <c r="G2" s="444"/>
      <c r="H2" s="444"/>
      <c r="I2" s="444"/>
      <c r="J2" s="444"/>
      <c r="K2" s="444"/>
      <c r="L2" s="444"/>
      <c r="M2" s="444" t="s">
        <v>493</v>
      </c>
      <c r="N2" s="444"/>
      <c r="O2" s="444"/>
      <c r="P2" s="444"/>
      <c r="Q2" s="444"/>
      <c r="R2" s="445"/>
    </row>
    <row r="3" spans="1:18" ht="27" customHeight="1">
      <c r="B3" s="455"/>
      <c r="C3" s="459"/>
      <c r="D3" s="462"/>
      <c r="E3" s="468"/>
      <c r="F3" s="464" t="s">
        <v>534</v>
      </c>
      <c r="G3" s="457" t="s">
        <v>1900</v>
      </c>
      <c r="H3" s="457" t="s">
        <v>1901</v>
      </c>
      <c r="I3" s="446" t="s">
        <v>1917</v>
      </c>
      <c r="J3" s="457"/>
      <c r="K3" s="446" t="s">
        <v>1916</v>
      </c>
      <c r="L3" s="446"/>
      <c r="M3" s="446" t="s">
        <v>532</v>
      </c>
      <c r="N3" s="446"/>
      <c r="O3" s="446"/>
      <c r="P3" s="446" t="s">
        <v>533</v>
      </c>
      <c r="Q3" s="446"/>
      <c r="R3" s="449"/>
    </row>
    <row r="4" spans="1:18" ht="60.75" customHeight="1">
      <c r="B4" s="456"/>
      <c r="C4" s="460"/>
      <c r="D4" s="463"/>
      <c r="E4" s="468"/>
      <c r="F4" s="465"/>
      <c r="G4" s="457"/>
      <c r="H4" s="457"/>
      <c r="I4" s="241" t="s">
        <v>2110</v>
      </c>
      <c r="J4" s="241" t="s">
        <v>2109</v>
      </c>
      <c r="K4" s="242" t="s">
        <v>2111</v>
      </c>
      <c r="L4" s="241" t="s">
        <v>2112</v>
      </c>
      <c r="M4" s="66" t="s">
        <v>537</v>
      </c>
      <c r="N4" s="66" t="s">
        <v>536</v>
      </c>
      <c r="O4" s="66" t="s">
        <v>535</v>
      </c>
      <c r="P4" s="66" t="s">
        <v>537</v>
      </c>
      <c r="Q4" s="66" t="s">
        <v>536</v>
      </c>
      <c r="R4" s="155" t="s">
        <v>535</v>
      </c>
    </row>
    <row r="5" spans="1:18" ht="12.75" thickBot="1">
      <c r="B5" s="73" t="s">
        <v>1870</v>
      </c>
      <c r="C5" s="72" t="s">
        <v>1871</v>
      </c>
      <c r="D5" s="79" t="s">
        <v>1872</v>
      </c>
      <c r="E5" s="72">
        <v>1</v>
      </c>
      <c r="F5" s="68">
        <v>2</v>
      </c>
      <c r="G5" s="64">
        <v>3</v>
      </c>
      <c r="H5" s="64">
        <v>4</v>
      </c>
      <c r="I5" s="68">
        <v>5</v>
      </c>
      <c r="J5" s="64">
        <v>6</v>
      </c>
      <c r="K5" s="68">
        <v>7</v>
      </c>
      <c r="L5" s="64">
        <v>8</v>
      </c>
      <c r="M5" s="64">
        <v>9</v>
      </c>
      <c r="N5" s="64">
        <v>10</v>
      </c>
      <c r="O5" s="64">
        <v>11</v>
      </c>
      <c r="P5" s="64">
        <v>12</v>
      </c>
      <c r="Q5" s="64">
        <v>13</v>
      </c>
      <c r="R5" s="156">
        <v>14</v>
      </c>
    </row>
    <row r="6" spans="1:18" ht="22.5">
      <c r="B6" s="76" t="s">
        <v>1915</v>
      </c>
      <c r="C6" s="160" t="s">
        <v>1858</v>
      </c>
      <c r="D6" s="83" t="s">
        <v>1859</v>
      </c>
      <c r="E6" s="126">
        <f>'6'!E6+'8'!E6</f>
        <v>127</v>
      </c>
      <c r="F6" s="130">
        <f>'6'!F6+'8'!F6</f>
        <v>8</v>
      </c>
      <c r="G6" s="131">
        <f>'6'!G6+'8'!G6</f>
        <v>11</v>
      </c>
      <c r="H6" s="131">
        <f>'6'!H6+'8'!H6</f>
        <v>39</v>
      </c>
      <c r="I6" s="131">
        <f>'6'!I6+'8'!I6</f>
        <v>18</v>
      </c>
      <c r="J6" s="131">
        <f>'6'!J6+'8'!J6</f>
        <v>1</v>
      </c>
      <c r="K6" s="131">
        <f>'6'!K6+'8'!K6</f>
        <v>50</v>
      </c>
      <c r="L6" s="131">
        <f>'6'!L6+'8'!L6</f>
        <v>0</v>
      </c>
      <c r="M6" s="131">
        <f>'6'!M6+'8'!M6</f>
        <v>1</v>
      </c>
      <c r="N6" s="131">
        <f>'6'!N6+'8'!N6</f>
        <v>43</v>
      </c>
      <c r="O6" s="131">
        <f>'6'!O6+'8'!O6</f>
        <v>83</v>
      </c>
      <c r="P6" s="131">
        <f>'6'!P6+'8'!P6</f>
        <v>0</v>
      </c>
      <c r="Q6" s="131">
        <f>'6'!Q6+'8'!Q6</f>
        <v>0</v>
      </c>
      <c r="R6" s="132">
        <f>'6'!R6+'8'!R6</f>
        <v>0</v>
      </c>
    </row>
    <row r="7" spans="1:18" ht="22.5">
      <c r="A7" s="152"/>
      <c r="B7" s="76" t="s">
        <v>487</v>
      </c>
      <c r="C7" s="160" t="s">
        <v>1860</v>
      </c>
      <c r="D7" s="67" t="s">
        <v>567</v>
      </c>
      <c r="E7" s="126">
        <f>'6'!E7+'8'!E7</f>
        <v>472</v>
      </c>
      <c r="F7" s="130">
        <f>'6'!F7+'8'!F7</f>
        <v>9</v>
      </c>
      <c r="G7" s="131">
        <f>'6'!G7+'8'!G7</f>
        <v>54</v>
      </c>
      <c r="H7" s="131">
        <f>'6'!H7+'8'!H7</f>
        <v>147</v>
      </c>
      <c r="I7" s="131">
        <f>'6'!I7+'8'!I7</f>
        <v>89</v>
      </c>
      <c r="J7" s="131">
        <f>'6'!J7+'8'!J7</f>
        <v>5</v>
      </c>
      <c r="K7" s="131">
        <f>'6'!K7+'8'!K7</f>
        <v>167</v>
      </c>
      <c r="L7" s="131">
        <f>'6'!L7+'8'!L7</f>
        <v>1</v>
      </c>
      <c r="M7" s="131">
        <f>'6'!M7+'8'!M7</f>
        <v>72</v>
      </c>
      <c r="N7" s="131">
        <f>'6'!N7+'8'!N7</f>
        <v>221</v>
      </c>
      <c r="O7" s="131">
        <f>'6'!O7+'8'!O7</f>
        <v>173</v>
      </c>
      <c r="P7" s="131">
        <f>'6'!P7+'8'!P7</f>
        <v>1</v>
      </c>
      <c r="Q7" s="131">
        <f>'6'!Q7+'8'!Q7</f>
        <v>4</v>
      </c>
      <c r="R7" s="132">
        <f>'6'!R7+'8'!R7</f>
        <v>1</v>
      </c>
    </row>
    <row r="8" spans="1:18" ht="33.75">
      <c r="B8" s="76" t="s">
        <v>488</v>
      </c>
      <c r="C8" s="160" t="s">
        <v>1817</v>
      </c>
      <c r="D8" s="243" t="s">
        <v>2114</v>
      </c>
      <c r="E8" s="126">
        <f>'6'!E8+'8'!E8</f>
        <v>300</v>
      </c>
      <c r="F8" s="130">
        <f>'6'!F8+'8'!F8</f>
        <v>4</v>
      </c>
      <c r="G8" s="131">
        <f>'6'!G8+'8'!G8</f>
        <v>34</v>
      </c>
      <c r="H8" s="131">
        <f>'6'!H8+'8'!H8</f>
        <v>91</v>
      </c>
      <c r="I8" s="131">
        <f>'6'!I8+'8'!I8</f>
        <v>59</v>
      </c>
      <c r="J8" s="131">
        <f>'6'!J8+'8'!J8</f>
        <v>4</v>
      </c>
      <c r="K8" s="131">
        <f>'6'!K8+'8'!K8</f>
        <v>107</v>
      </c>
      <c r="L8" s="131">
        <f>'6'!L8+'8'!L8</f>
        <v>1</v>
      </c>
      <c r="M8" s="131">
        <f>'6'!M8+'8'!M8</f>
        <v>52</v>
      </c>
      <c r="N8" s="131">
        <f>'6'!N8+'8'!N8</f>
        <v>149</v>
      </c>
      <c r="O8" s="131">
        <f>'6'!O8+'8'!O8</f>
        <v>93</v>
      </c>
      <c r="P8" s="131">
        <f>'6'!P8+'8'!P8</f>
        <v>1</v>
      </c>
      <c r="Q8" s="131">
        <f>'6'!Q8+'8'!Q8</f>
        <v>4</v>
      </c>
      <c r="R8" s="132">
        <f>'6'!R8+'8'!R8</f>
        <v>1</v>
      </c>
    </row>
    <row r="9" spans="1:18" ht="44.25" customHeight="1">
      <c r="B9" s="76" t="s">
        <v>575</v>
      </c>
      <c r="C9" s="160" t="s">
        <v>1818</v>
      </c>
      <c r="D9" s="243" t="s">
        <v>2118</v>
      </c>
      <c r="E9" s="126">
        <f>'6'!E9+'8'!E9</f>
        <v>28</v>
      </c>
      <c r="F9" s="130">
        <f>'6'!F9+'8'!F9</f>
        <v>0</v>
      </c>
      <c r="G9" s="131">
        <f>'6'!G9+'8'!G9</f>
        <v>5</v>
      </c>
      <c r="H9" s="131">
        <f>'6'!H9+'8'!H9</f>
        <v>7</v>
      </c>
      <c r="I9" s="131">
        <f>'6'!I9+'8'!I9</f>
        <v>9</v>
      </c>
      <c r="J9" s="131">
        <f>'6'!J9+'8'!J9</f>
        <v>0</v>
      </c>
      <c r="K9" s="131">
        <f>'6'!K9+'8'!K9</f>
        <v>7</v>
      </c>
      <c r="L9" s="131">
        <f>'6'!L9+'8'!L9</f>
        <v>0</v>
      </c>
      <c r="M9" s="131">
        <f>'6'!M9+'8'!M9</f>
        <v>0</v>
      </c>
      <c r="N9" s="131">
        <f>'6'!N9+'8'!N9</f>
        <v>8</v>
      </c>
      <c r="O9" s="131">
        <f>'6'!O9+'8'!O9</f>
        <v>20</v>
      </c>
      <c r="P9" s="131">
        <f>'6'!P9+'8'!P9</f>
        <v>0</v>
      </c>
      <c r="Q9" s="131">
        <f>'6'!Q9+'8'!Q9</f>
        <v>0</v>
      </c>
      <c r="R9" s="132">
        <f>'6'!R9+'8'!R9</f>
        <v>0</v>
      </c>
    </row>
    <row r="10" spans="1:18" ht="45">
      <c r="B10" s="77">
        <v>11</v>
      </c>
      <c r="C10" s="160" t="s">
        <v>1874</v>
      </c>
      <c r="D10" s="83" t="s">
        <v>1875</v>
      </c>
      <c r="E10" s="126">
        <f>'6'!E10+'8'!E10</f>
        <v>1458</v>
      </c>
      <c r="F10" s="130">
        <f>'6'!F10+'8'!F10</f>
        <v>53</v>
      </c>
      <c r="G10" s="130">
        <f>'6'!G10+'8'!G10</f>
        <v>148</v>
      </c>
      <c r="H10" s="130">
        <f>'6'!H10+'8'!H10</f>
        <v>325</v>
      </c>
      <c r="I10" s="130">
        <f>'6'!I10+'8'!I10</f>
        <v>404</v>
      </c>
      <c r="J10" s="130">
        <f>'6'!J10+'8'!J10</f>
        <v>42</v>
      </c>
      <c r="K10" s="130">
        <f>'6'!K10+'8'!K10</f>
        <v>461</v>
      </c>
      <c r="L10" s="130">
        <f>'6'!L10+'8'!L10</f>
        <v>25</v>
      </c>
      <c r="M10" s="130">
        <f>'6'!M10+'8'!M10</f>
        <v>13</v>
      </c>
      <c r="N10" s="130">
        <f>'6'!N10+'8'!N10</f>
        <v>454</v>
      </c>
      <c r="O10" s="130">
        <f>'6'!O10+'8'!O10</f>
        <v>933</v>
      </c>
      <c r="P10" s="130">
        <f>'6'!P10+'8'!P10</f>
        <v>19</v>
      </c>
      <c r="Q10" s="130">
        <f>'6'!Q10+'8'!Q10</f>
        <v>27</v>
      </c>
      <c r="R10" s="132">
        <f>'6'!R10+'8'!R10</f>
        <v>12</v>
      </c>
    </row>
    <row r="11" spans="1:18" ht="33.75">
      <c r="B11" s="76" t="s">
        <v>576</v>
      </c>
      <c r="C11" s="160" t="s">
        <v>489</v>
      </c>
      <c r="D11" s="83" t="s">
        <v>568</v>
      </c>
      <c r="E11" s="126">
        <f>'6'!E11+'8'!E11</f>
        <v>658</v>
      </c>
      <c r="F11" s="130">
        <f>'6'!F11+'8'!F11</f>
        <v>15</v>
      </c>
      <c r="G11" s="131">
        <f>'6'!G11+'8'!G11</f>
        <v>20</v>
      </c>
      <c r="H11" s="131">
        <f>'6'!H11+'8'!H11</f>
        <v>106</v>
      </c>
      <c r="I11" s="131">
        <f>'6'!I11+'8'!I11</f>
        <v>228</v>
      </c>
      <c r="J11" s="131">
        <f>'6'!J11+'8'!J11</f>
        <v>29</v>
      </c>
      <c r="K11" s="131">
        <f>'6'!K11+'8'!K11</f>
        <v>243</v>
      </c>
      <c r="L11" s="131">
        <f>'6'!L11+'8'!L11</f>
        <v>17</v>
      </c>
      <c r="M11" s="131">
        <f>'6'!M11+'8'!M11</f>
        <v>1</v>
      </c>
      <c r="N11" s="131">
        <f>'6'!N11+'8'!N11</f>
        <v>272</v>
      </c>
      <c r="O11" s="131">
        <f>'6'!O11+'8'!O11</f>
        <v>343</v>
      </c>
      <c r="P11" s="131">
        <f>'6'!P11+'8'!P11</f>
        <v>12</v>
      </c>
      <c r="Q11" s="131">
        <f>'6'!Q11+'8'!Q11</f>
        <v>21</v>
      </c>
      <c r="R11" s="132">
        <f>'6'!R11+'8'!R11</f>
        <v>9</v>
      </c>
    </row>
    <row r="12" spans="1:18" ht="22.5">
      <c r="A12" s="152">
        <v>4</v>
      </c>
      <c r="B12" s="76" t="s">
        <v>577</v>
      </c>
      <c r="C12" s="160" t="s">
        <v>494</v>
      </c>
      <c r="D12" s="83" t="s">
        <v>569</v>
      </c>
      <c r="E12" s="126">
        <f>'6'!E12+'8'!E12</f>
        <v>466</v>
      </c>
      <c r="F12" s="130">
        <f>'6'!F12+'8'!F12</f>
        <v>15</v>
      </c>
      <c r="G12" s="131">
        <f>'6'!G12+'8'!G12</f>
        <v>73</v>
      </c>
      <c r="H12" s="131">
        <f>'6'!H12+'8'!H12</f>
        <v>135</v>
      </c>
      <c r="I12" s="131">
        <f>'6'!I12+'8'!I12</f>
        <v>106</v>
      </c>
      <c r="J12" s="131">
        <f>'6'!J12+'8'!J12</f>
        <v>5</v>
      </c>
      <c r="K12" s="131">
        <f>'6'!K12+'8'!K12</f>
        <v>129</v>
      </c>
      <c r="L12" s="131">
        <f>'6'!L12+'8'!L12</f>
        <v>3</v>
      </c>
      <c r="M12" s="131">
        <f>'6'!M12+'8'!M12</f>
        <v>5</v>
      </c>
      <c r="N12" s="131">
        <f>'6'!N12+'8'!N12</f>
        <v>91</v>
      </c>
      <c r="O12" s="131">
        <f>'6'!O12+'8'!O12</f>
        <v>364</v>
      </c>
      <c r="P12" s="131">
        <f>'6'!P12+'8'!P12</f>
        <v>2</v>
      </c>
      <c r="Q12" s="131">
        <f>'6'!Q12+'8'!Q12</f>
        <v>2</v>
      </c>
      <c r="R12" s="132">
        <f>'6'!R12+'8'!R12</f>
        <v>2</v>
      </c>
    </row>
    <row r="13" spans="1:18" ht="22.5">
      <c r="B13" s="77">
        <v>12</v>
      </c>
      <c r="C13" s="160" t="s">
        <v>1876</v>
      </c>
      <c r="D13" s="83" t="s">
        <v>1877</v>
      </c>
      <c r="E13" s="126">
        <f>'6'!E13+'8'!E13</f>
        <v>116</v>
      </c>
      <c r="F13" s="130">
        <f>'6'!F13+'8'!F13</f>
        <v>14</v>
      </c>
      <c r="G13" s="131">
        <f>'6'!G13+'8'!G13</f>
        <v>17</v>
      </c>
      <c r="H13" s="131">
        <f>'6'!H13+'8'!H13</f>
        <v>28</v>
      </c>
      <c r="I13" s="131">
        <f>'6'!I13+'8'!I13</f>
        <v>11</v>
      </c>
      <c r="J13" s="131">
        <f>'6'!J13+'8'!J13</f>
        <v>4</v>
      </c>
      <c r="K13" s="131">
        <f>'6'!K13+'8'!K13</f>
        <v>37</v>
      </c>
      <c r="L13" s="131">
        <f>'6'!L13+'8'!L13</f>
        <v>5</v>
      </c>
      <c r="M13" s="131">
        <f>'6'!M13+'8'!M13</f>
        <v>41</v>
      </c>
      <c r="N13" s="131">
        <f>'6'!N13+'8'!N13</f>
        <v>30</v>
      </c>
      <c r="O13" s="131">
        <f>'6'!O13+'8'!O13</f>
        <v>40</v>
      </c>
      <c r="P13" s="131">
        <f>'6'!P13+'8'!P13</f>
        <v>4</v>
      </c>
      <c r="Q13" s="131">
        <f>'6'!Q13+'8'!Q13</f>
        <v>1</v>
      </c>
      <c r="R13" s="132">
        <f>'6'!R13+'8'!R13</f>
        <v>0</v>
      </c>
    </row>
    <row r="14" spans="1:18" ht="45">
      <c r="B14" s="77">
        <v>13</v>
      </c>
      <c r="C14" s="160" t="s">
        <v>495</v>
      </c>
      <c r="D14" s="83" t="s">
        <v>570</v>
      </c>
      <c r="E14" s="126">
        <f>'6'!E14+'8'!E14</f>
        <v>80</v>
      </c>
      <c r="F14" s="130">
        <f>'6'!F14+'8'!F14</f>
        <v>21</v>
      </c>
      <c r="G14" s="131">
        <f>'6'!G14+'8'!G14</f>
        <v>17</v>
      </c>
      <c r="H14" s="131">
        <f>'6'!H14+'8'!H14</f>
        <v>17</v>
      </c>
      <c r="I14" s="131">
        <f>'6'!I14+'8'!I14</f>
        <v>5</v>
      </c>
      <c r="J14" s="131">
        <f>'6'!J14+'8'!J14</f>
        <v>2</v>
      </c>
      <c r="K14" s="131">
        <f>'6'!K14+'8'!K14</f>
        <v>15</v>
      </c>
      <c r="L14" s="131">
        <f>'6'!L14+'8'!L14</f>
        <v>3</v>
      </c>
      <c r="M14" s="131">
        <f>'6'!M14+'8'!M14</f>
        <v>9</v>
      </c>
      <c r="N14" s="131">
        <f>'6'!N14+'8'!N14</f>
        <v>19</v>
      </c>
      <c r="O14" s="131">
        <f>'6'!O14+'8'!O14</f>
        <v>46</v>
      </c>
      <c r="P14" s="131">
        <f>'6'!P14+'8'!P14</f>
        <v>3</v>
      </c>
      <c r="Q14" s="131">
        <f>'6'!Q14+'8'!Q14</f>
        <v>1</v>
      </c>
      <c r="R14" s="132">
        <f>'6'!R14+'8'!R14</f>
        <v>2</v>
      </c>
    </row>
    <row r="15" spans="1:18" ht="22.5">
      <c r="B15" s="77">
        <v>14</v>
      </c>
      <c r="C15" s="160" t="s">
        <v>1819</v>
      </c>
      <c r="D15" s="67" t="s">
        <v>571</v>
      </c>
      <c r="E15" s="126">
        <f>'6'!E15+'8'!E15</f>
        <v>625</v>
      </c>
      <c r="F15" s="130">
        <f>'6'!F15+'8'!F15</f>
        <v>81</v>
      </c>
      <c r="G15" s="130">
        <f>'6'!G15+'8'!G15</f>
        <v>95</v>
      </c>
      <c r="H15" s="130">
        <f>'6'!H15+'8'!H15</f>
        <v>143</v>
      </c>
      <c r="I15" s="130">
        <f>'6'!I15+'8'!I15</f>
        <v>64</v>
      </c>
      <c r="J15" s="130">
        <f>'6'!J15+'8'!J15</f>
        <v>24</v>
      </c>
      <c r="K15" s="130">
        <f>'6'!K15+'8'!K15</f>
        <v>204</v>
      </c>
      <c r="L15" s="130">
        <f>'6'!L15+'8'!L15</f>
        <v>14</v>
      </c>
      <c r="M15" s="130">
        <f>'6'!M15+'8'!M15</f>
        <v>68</v>
      </c>
      <c r="N15" s="130">
        <f>'6'!N15+'8'!N15</f>
        <v>232</v>
      </c>
      <c r="O15" s="130">
        <f>'6'!O15+'8'!O15</f>
        <v>297</v>
      </c>
      <c r="P15" s="130">
        <f>'6'!P15+'8'!P15</f>
        <v>18</v>
      </c>
      <c r="Q15" s="130">
        <f>'6'!Q15+'8'!Q15</f>
        <v>6</v>
      </c>
      <c r="R15" s="132">
        <f>'6'!R15+'8'!R15</f>
        <v>4</v>
      </c>
    </row>
    <row r="16" spans="1:18" ht="22.5">
      <c r="B16" s="77">
        <v>15</v>
      </c>
      <c r="C16" s="162" t="s">
        <v>496</v>
      </c>
      <c r="D16" s="84"/>
      <c r="E16" s="126">
        <f>'6'!E16+'8'!E16</f>
        <v>6</v>
      </c>
      <c r="F16" s="130">
        <f>'6'!F16+'8'!F16</f>
        <v>0</v>
      </c>
      <c r="G16" s="131">
        <f>'6'!G16+'8'!G16</f>
        <v>2</v>
      </c>
      <c r="H16" s="131">
        <f>'6'!H16+'8'!H16</f>
        <v>2</v>
      </c>
      <c r="I16" s="131">
        <f>'6'!I16+'8'!I16</f>
        <v>1</v>
      </c>
      <c r="J16" s="131">
        <f>'6'!J16+'8'!J16</f>
        <v>0</v>
      </c>
      <c r="K16" s="131">
        <f>'6'!K16+'8'!K16</f>
        <v>1</v>
      </c>
      <c r="L16" s="131">
        <f>'6'!L16+'8'!L16</f>
        <v>0</v>
      </c>
      <c r="M16" s="131">
        <f>'6'!M16+'8'!M16</f>
        <v>0</v>
      </c>
      <c r="N16" s="131">
        <f>'6'!N16+'8'!N16</f>
        <v>3</v>
      </c>
      <c r="O16" s="131">
        <f>'6'!O16+'8'!O16</f>
        <v>3</v>
      </c>
      <c r="P16" s="131">
        <f>'6'!P16+'8'!P16</f>
        <v>0</v>
      </c>
      <c r="Q16" s="131">
        <f>'6'!Q16+'8'!Q16</f>
        <v>0</v>
      </c>
      <c r="R16" s="132">
        <f>'6'!R16+'8'!R16</f>
        <v>0</v>
      </c>
    </row>
    <row r="17" spans="2:18" ht="22.5">
      <c r="B17" s="77">
        <v>16</v>
      </c>
      <c r="C17" s="161" t="s">
        <v>1809</v>
      </c>
      <c r="D17" s="84"/>
      <c r="E17" s="126">
        <f>'6'!E17+'8'!E17</f>
        <v>1</v>
      </c>
      <c r="F17" s="130">
        <f>'6'!F17+'8'!F17</f>
        <v>0</v>
      </c>
      <c r="G17" s="131">
        <f>'6'!G17+'8'!G17</f>
        <v>0</v>
      </c>
      <c r="H17" s="131">
        <f>'6'!H17+'8'!H17</f>
        <v>1</v>
      </c>
      <c r="I17" s="131">
        <f>'6'!I17+'8'!I17</f>
        <v>0</v>
      </c>
      <c r="J17" s="131">
        <f>'6'!J17+'8'!J17</f>
        <v>0</v>
      </c>
      <c r="K17" s="131">
        <f>'6'!K17+'8'!K17</f>
        <v>0</v>
      </c>
      <c r="L17" s="131">
        <f>'6'!L17+'8'!L17</f>
        <v>0</v>
      </c>
      <c r="M17" s="131">
        <f>'6'!M17+'8'!M17</f>
        <v>0</v>
      </c>
      <c r="N17" s="131">
        <f>'6'!N17+'8'!N17</f>
        <v>1</v>
      </c>
      <c r="O17" s="131">
        <f>'6'!O17+'8'!O17</f>
        <v>0</v>
      </c>
      <c r="P17" s="131">
        <f>'6'!P17+'8'!P17</f>
        <v>0</v>
      </c>
      <c r="Q17" s="131">
        <f>'6'!Q17+'8'!Q17</f>
        <v>0</v>
      </c>
      <c r="R17" s="132">
        <f>'6'!R17+'8'!R17</f>
        <v>0</v>
      </c>
    </row>
    <row r="18" spans="2:18" ht="22.5">
      <c r="B18" s="77">
        <v>17</v>
      </c>
      <c r="C18" s="161" t="s">
        <v>1820</v>
      </c>
      <c r="D18" s="84"/>
      <c r="E18" s="126">
        <f>'6'!E18+'8'!E18</f>
        <v>175</v>
      </c>
      <c r="F18" s="130">
        <f>'6'!F18+'8'!F18</f>
        <v>18</v>
      </c>
      <c r="G18" s="131">
        <f>'6'!G18+'8'!G18</f>
        <v>22</v>
      </c>
      <c r="H18" s="131">
        <f>'6'!H18+'8'!H18</f>
        <v>54</v>
      </c>
      <c r="I18" s="131">
        <f>'6'!I18+'8'!I18</f>
        <v>32</v>
      </c>
      <c r="J18" s="131">
        <f>'6'!J18+'8'!J18</f>
        <v>7</v>
      </c>
      <c r="K18" s="131">
        <f>'6'!K18+'8'!K18</f>
        <v>41</v>
      </c>
      <c r="L18" s="131">
        <f>'6'!L18+'8'!L18</f>
        <v>1</v>
      </c>
      <c r="M18" s="131">
        <f>'6'!M18+'8'!M18</f>
        <v>6</v>
      </c>
      <c r="N18" s="131">
        <f>'6'!N18+'8'!N18</f>
        <v>43</v>
      </c>
      <c r="O18" s="131">
        <f>'6'!O18+'8'!O18</f>
        <v>118</v>
      </c>
      <c r="P18" s="131">
        <f>'6'!P18+'8'!P18</f>
        <v>4</v>
      </c>
      <c r="Q18" s="131">
        <f>'6'!Q18+'8'!Q18</f>
        <v>2</v>
      </c>
      <c r="R18" s="132">
        <f>'6'!R18+'8'!R18</f>
        <v>2</v>
      </c>
    </row>
    <row r="19" spans="2:18" ht="22.5">
      <c r="B19" s="77">
        <v>18</v>
      </c>
      <c r="C19" s="161" t="s">
        <v>1873</v>
      </c>
      <c r="D19" s="84"/>
      <c r="E19" s="126">
        <f>'6'!E19+'8'!E19</f>
        <v>9174</v>
      </c>
      <c r="F19" s="130">
        <f>'6'!F19+'8'!F19</f>
        <v>541</v>
      </c>
      <c r="G19" s="131">
        <f>'6'!G19+'8'!G19</f>
        <v>1020</v>
      </c>
      <c r="H19" s="131">
        <f>'6'!H19+'8'!H19</f>
        <v>2051</v>
      </c>
      <c r="I19" s="131">
        <f>'6'!I19+'8'!I19</f>
        <v>1573</v>
      </c>
      <c r="J19" s="131">
        <f>'6'!J19+'8'!J19</f>
        <v>486</v>
      </c>
      <c r="K19" s="131">
        <f>'6'!K19+'8'!K19</f>
        <v>3155</v>
      </c>
      <c r="L19" s="131">
        <f>'6'!L19+'8'!L19</f>
        <v>348</v>
      </c>
      <c r="M19" s="131">
        <f>'6'!M19+'8'!M19</f>
        <v>1215</v>
      </c>
      <c r="N19" s="131">
        <f>'6'!N19+'8'!N19</f>
        <v>3702</v>
      </c>
      <c r="O19" s="131">
        <f>'6'!O19+'8'!O19</f>
        <v>3598</v>
      </c>
      <c r="P19" s="131">
        <f>'6'!P19+'8'!P19</f>
        <v>417</v>
      </c>
      <c r="Q19" s="131">
        <f>'6'!Q19+'8'!Q19</f>
        <v>167</v>
      </c>
      <c r="R19" s="132">
        <f>'6'!R19+'8'!R19</f>
        <v>75</v>
      </c>
    </row>
    <row r="20" spans="2:18" ht="23.25" thickBot="1">
      <c r="B20" s="78">
        <v>19</v>
      </c>
      <c r="C20" s="163" t="s">
        <v>1821</v>
      </c>
      <c r="D20" s="85"/>
      <c r="E20" s="133">
        <f>'6'!E20+'8'!E20</f>
        <v>3661</v>
      </c>
      <c r="F20" s="134">
        <f>'6'!F20+'8'!F20</f>
        <v>211</v>
      </c>
      <c r="G20" s="100">
        <f>'6'!G20+'8'!G20</f>
        <v>432</v>
      </c>
      <c r="H20" s="100">
        <f>'6'!H20+'8'!H20</f>
        <v>959</v>
      </c>
      <c r="I20" s="100">
        <f>'6'!I20+'8'!I20</f>
        <v>1573</v>
      </c>
      <c r="J20" s="100">
        <f>'6'!J20+'8'!J20</f>
        <v>486</v>
      </c>
      <c r="K20" s="100" t="s">
        <v>2113</v>
      </c>
      <c r="L20" s="100" t="s">
        <v>2113</v>
      </c>
      <c r="M20" s="100">
        <f>'6'!M20+'8'!M20</f>
        <v>381</v>
      </c>
      <c r="N20" s="100">
        <f>'6'!N20+'8'!N20</f>
        <v>1347</v>
      </c>
      <c r="O20" s="100">
        <f>'6'!O20+'8'!O20</f>
        <v>1589</v>
      </c>
      <c r="P20" s="100">
        <f>'6'!P20+'8'!P20</f>
        <v>233</v>
      </c>
      <c r="Q20" s="100">
        <f>'6'!Q20+'8'!Q20</f>
        <v>79</v>
      </c>
      <c r="R20" s="101">
        <f>'6'!R20+'8'!R20</f>
        <v>32</v>
      </c>
    </row>
    <row r="21" spans="2:18" ht="6" customHeight="1">
      <c r="B21" s="86"/>
      <c r="C21" s="87"/>
      <c r="D21" s="86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</row>
    <row r="22" spans="2:18" ht="11.25" customHeight="1">
      <c r="B22" s="154" t="s">
        <v>492</v>
      </c>
      <c r="C22" s="71" t="s">
        <v>490</v>
      </c>
      <c r="E22" s="153"/>
      <c r="H22" s="70" t="s">
        <v>594</v>
      </c>
      <c r="L22" s="114">
        <f>'6'!L22+'8'!L22</f>
        <v>513</v>
      </c>
      <c r="M22" s="153"/>
      <c r="N22" s="153"/>
      <c r="O22" s="153"/>
    </row>
    <row r="23" spans="2:18">
      <c r="C23" s="70" t="s">
        <v>491</v>
      </c>
      <c r="H23" s="70" t="s">
        <v>595</v>
      </c>
    </row>
  </sheetData>
  <customSheetViews>
    <customSheetView guid="{9193A96D-9FAB-4C72-AD87-6B03155F1E73}" zeroValues="0" topLeftCell="A5">
      <selection activeCell="E6" sqref="E6"/>
      <pageMargins left="0" right="0" top="0" bottom="0.78740157480314965" header="0" footer="0"/>
      <pageSetup paperSize="9" scale="85" orientation="landscape" horizontalDpi="200" verticalDpi="200" r:id="rId1"/>
      <headerFooter alignWithMargins="0"/>
    </customSheetView>
  </customSheetViews>
  <mergeCells count="14">
    <mergeCell ref="C1:Q1"/>
    <mergeCell ref="B2:B4"/>
    <mergeCell ref="C2:C4"/>
    <mergeCell ref="D2:D4"/>
    <mergeCell ref="E2:E4"/>
    <mergeCell ref="F2:L2"/>
    <mergeCell ref="M2:R2"/>
    <mergeCell ref="F3:F4"/>
    <mergeCell ref="G3:G4"/>
    <mergeCell ref="H3:H4"/>
    <mergeCell ref="I3:J3"/>
    <mergeCell ref="K3:L3"/>
    <mergeCell ref="M3:O3"/>
    <mergeCell ref="P3:R3"/>
  </mergeCells>
  <phoneticPr fontId="29" type="noConversion"/>
  <conditionalFormatting sqref="L22:O22">
    <cfRule type="cellIs" dxfId="1085" priority="3" stopIfTrue="1" operator="greaterThan">
      <formula>$E$19</formula>
    </cfRule>
  </conditionalFormatting>
  <conditionalFormatting sqref="F20">
    <cfRule type="cellIs" dxfId="1084" priority="14" stopIfTrue="1" operator="greaterThan">
      <formula>$F$19</formula>
    </cfRule>
  </conditionalFormatting>
  <conditionalFormatting sqref="G20">
    <cfRule type="cellIs" dxfId="1083" priority="15" stopIfTrue="1" operator="greaterThan">
      <formula>$G$19</formula>
    </cfRule>
  </conditionalFormatting>
  <conditionalFormatting sqref="P20">
    <cfRule type="cellIs" dxfId="1082" priority="21" stopIfTrue="1" operator="greaterThan">
      <formula>$P$19</formula>
    </cfRule>
  </conditionalFormatting>
  <conditionalFormatting sqref="Q20">
    <cfRule type="cellIs" dxfId="1081" priority="22" stopIfTrue="1" operator="greaterThan">
      <formula>$Q$19</formula>
    </cfRule>
  </conditionalFormatting>
  <conditionalFormatting sqref="R20">
    <cfRule type="cellIs" dxfId="1080" priority="23" stopIfTrue="1" operator="greaterThan">
      <formula>$R$19</formula>
    </cfRule>
  </conditionalFormatting>
  <conditionalFormatting sqref="F7">
    <cfRule type="cellIs" dxfId="1079" priority="24" stopIfTrue="1" operator="lessThan">
      <formula>$F$8+$F$9</formula>
    </cfRule>
  </conditionalFormatting>
  <conditionalFormatting sqref="G7">
    <cfRule type="cellIs" dxfId="1078" priority="25" stopIfTrue="1" operator="lessThan">
      <formula>$G$8+$G$9</formula>
    </cfRule>
  </conditionalFormatting>
  <conditionalFormatting sqref="H7">
    <cfRule type="cellIs" dxfId="1077" priority="26" stopIfTrue="1" operator="lessThan">
      <formula>$H$8+$H$9</formula>
    </cfRule>
  </conditionalFormatting>
  <conditionalFormatting sqref="I7">
    <cfRule type="cellIs" dxfId="1076" priority="27" stopIfTrue="1" operator="lessThan">
      <formula>$I$8+$I$9</formula>
    </cfRule>
  </conditionalFormatting>
  <conditionalFormatting sqref="J7">
    <cfRule type="cellIs" dxfId="1075" priority="28" stopIfTrue="1" operator="lessThan">
      <formula>$J$8+$J$9</formula>
    </cfRule>
  </conditionalFormatting>
  <conditionalFormatting sqref="K7">
    <cfRule type="cellIs" dxfId="1074" priority="29" stopIfTrue="1" operator="lessThan">
      <formula>$K$8+$K$9</formula>
    </cfRule>
  </conditionalFormatting>
  <conditionalFormatting sqref="L7">
    <cfRule type="cellIs" dxfId="1073" priority="30" stopIfTrue="1" operator="lessThan">
      <formula>$L$8+$L$9</formula>
    </cfRule>
  </conditionalFormatting>
  <conditionalFormatting sqref="P7">
    <cfRule type="cellIs" dxfId="1072" priority="31" stopIfTrue="1" operator="lessThan">
      <formula>$P$8+$P$9</formula>
    </cfRule>
  </conditionalFormatting>
  <conditionalFormatting sqref="Q7">
    <cfRule type="cellIs" dxfId="1071" priority="32" stopIfTrue="1" operator="lessThan">
      <formula>$Q$8+$Q$9</formula>
    </cfRule>
  </conditionalFormatting>
  <conditionalFormatting sqref="R7">
    <cfRule type="cellIs" dxfId="1070" priority="33" stopIfTrue="1" operator="lessThan">
      <formula>$R$8+$R$9</formula>
    </cfRule>
  </conditionalFormatting>
  <conditionalFormatting sqref="E6">
    <cfRule type="cellIs" dxfId="1069" priority="34" stopIfTrue="1" operator="notEqual">
      <formula>SUM($F$6:$L$6)</formula>
    </cfRule>
    <cfRule type="cellIs" dxfId="1068" priority="35" stopIfTrue="1" operator="notEqual">
      <formula>SUM($M$6:$R$6)</formula>
    </cfRule>
  </conditionalFormatting>
  <conditionalFormatting sqref="E7">
    <cfRule type="cellIs" dxfId="1067" priority="36" stopIfTrue="1" operator="notEqual">
      <formula>SUM($F$7:$L$7)</formula>
    </cfRule>
    <cfRule type="cellIs" dxfId="1066" priority="37" stopIfTrue="1" operator="notEqual">
      <formula>SUM($M$7:$R$7)</formula>
    </cfRule>
    <cfRule type="cellIs" dxfId="1065" priority="38" stopIfTrue="1" operator="lessThan">
      <formula>$E$8+$E$9</formula>
    </cfRule>
  </conditionalFormatting>
  <conditionalFormatting sqref="E8">
    <cfRule type="cellIs" dxfId="1064" priority="39" stopIfTrue="1" operator="notEqual">
      <formula>SUM($F$8:$L$8)</formula>
    </cfRule>
    <cfRule type="cellIs" dxfId="1063" priority="40" stopIfTrue="1" operator="notEqual">
      <formula>SUM($M$8:$R$8)</formula>
    </cfRule>
  </conditionalFormatting>
  <conditionalFormatting sqref="E9">
    <cfRule type="cellIs" dxfId="1062" priority="41" stopIfTrue="1" operator="notEqual">
      <formula>SUM($F$9:$L$9)</formula>
    </cfRule>
    <cfRule type="cellIs" dxfId="1061" priority="42" stopIfTrue="1" operator="notEqual">
      <formula>SUM($M$9:$R$9)</formula>
    </cfRule>
  </conditionalFormatting>
  <conditionalFormatting sqref="E10">
    <cfRule type="cellIs" dxfId="1060" priority="43" stopIfTrue="1" operator="notEqual">
      <formula>SUM($F$10:$L$10)</formula>
    </cfRule>
    <cfRule type="cellIs" dxfId="1059" priority="44" stopIfTrue="1" operator="notEqual">
      <formula>SUM($M$10:$R$10)</formula>
    </cfRule>
    <cfRule type="cellIs" dxfId="1058" priority="45" stopIfTrue="1" operator="lessThan">
      <formula>$E$11+$E$12</formula>
    </cfRule>
  </conditionalFormatting>
  <conditionalFormatting sqref="E11">
    <cfRule type="cellIs" dxfId="1057" priority="46" stopIfTrue="1" operator="notEqual">
      <formula>SUM($F$11:$L$11)</formula>
    </cfRule>
    <cfRule type="cellIs" dxfId="1056" priority="47" stopIfTrue="1" operator="notEqual">
      <formula>SUM($M$11:$R$11)</formula>
    </cfRule>
  </conditionalFormatting>
  <conditionalFormatting sqref="E12">
    <cfRule type="cellIs" dxfId="1055" priority="48" stopIfTrue="1" operator="notEqual">
      <formula>SUM($F$12:$L$12)</formula>
    </cfRule>
    <cfRule type="cellIs" dxfId="1054" priority="49" stopIfTrue="1" operator="notEqual">
      <formula>SUM($M$12:$R$12)</formula>
    </cfRule>
  </conditionalFormatting>
  <conditionalFormatting sqref="E13">
    <cfRule type="cellIs" dxfId="1053" priority="50" stopIfTrue="1" operator="notEqual">
      <formula>SUM($F$13:$L$13)</formula>
    </cfRule>
    <cfRule type="cellIs" dxfId="1052" priority="51" stopIfTrue="1" operator="notEqual">
      <formula>SUM($M$13:$R$13)</formula>
    </cfRule>
  </conditionalFormatting>
  <conditionalFormatting sqref="E14">
    <cfRule type="cellIs" dxfId="1051" priority="52" stopIfTrue="1" operator="notEqual">
      <formula>SUM($F$14:$L$14)</formula>
    </cfRule>
    <cfRule type="cellIs" dxfId="1050" priority="53" stopIfTrue="1" operator="notEqual">
      <formula>SUM($M$14:$R$14)</formula>
    </cfRule>
  </conditionalFormatting>
  <conditionalFormatting sqref="E17">
    <cfRule type="cellIs" dxfId="1049" priority="54" stopIfTrue="1" operator="notEqual">
      <formula>SUM($F$17:$L$17)</formula>
    </cfRule>
    <cfRule type="cellIs" dxfId="1048" priority="55" stopIfTrue="1" operator="notEqual">
      <formula>SUM($M$17:$R$17)</formula>
    </cfRule>
  </conditionalFormatting>
  <conditionalFormatting sqref="E16">
    <cfRule type="cellIs" dxfId="1047" priority="56" stopIfTrue="1" operator="notEqual">
      <formula>SUM($F$16:$L$16)</formula>
    </cfRule>
    <cfRule type="cellIs" dxfId="1046" priority="57" stopIfTrue="1" operator="notEqual">
      <formula>SUM($M$16:$R$16)</formula>
    </cfRule>
  </conditionalFormatting>
  <conditionalFormatting sqref="E15">
    <cfRule type="cellIs" dxfId="1045" priority="58" stopIfTrue="1" operator="notEqual">
      <formula>SUM($F$15:$L$15)</formula>
    </cfRule>
    <cfRule type="cellIs" dxfId="1044" priority="59" stopIfTrue="1" operator="notEqual">
      <formula>SUM($M$15:$R$15)</formula>
    </cfRule>
  </conditionalFormatting>
  <conditionalFormatting sqref="E18">
    <cfRule type="cellIs" dxfId="1043" priority="60" stopIfTrue="1" operator="notEqual">
      <formula>SUM($F$18:$L$18)</formula>
    </cfRule>
    <cfRule type="cellIs" dxfId="1042" priority="61" stopIfTrue="1" operator="notEqual">
      <formula>SUM($M$18:$R$18)</formula>
    </cfRule>
  </conditionalFormatting>
  <conditionalFormatting sqref="E19">
    <cfRule type="cellIs" dxfId="1041" priority="62" stopIfTrue="1" operator="notEqual">
      <formula>SUM($F$19:$L$19)</formula>
    </cfRule>
    <cfRule type="cellIs" dxfId="1040" priority="63" stopIfTrue="1" operator="notEqual">
      <formula>SUM($M$19:$R$19)</formula>
    </cfRule>
  </conditionalFormatting>
  <conditionalFormatting sqref="E20">
    <cfRule type="cellIs" dxfId="1039" priority="65" stopIfTrue="1" operator="notEqual">
      <formula>SUM($F$20:$L$20)</formula>
    </cfRule>
    <cfRule type="cellIs" dxfId="1038" priority="66" stopIfTrue="1" operator="notEqual">
      <formula>SUM($M$20:$R$20)</formula>
    </cfRule>
    <cfRule type="cellIs" dxfId="1037" priority="67" stopIfTrue="1" operator="greaterThan">
      <formula>$E$19</formula>
    </cfRule>
  </conditionalFormatting>
  <conditionalFormatting sqref="M7">
    <cfRule type="cellIs" dxfId="1036" priority="68" stopIfTrue="1" operator="lessThan">
      <formula>$M$8+$M$9</formula>
    </cfRule>
  </conditionalFormatting>
  <conditionalFormatting sqref="N7">
    <cfRule type="cellIs" dxfId="1035" priority="69" stopIfTrue="1" operator="lessThan">
      <formula>$N$8+$N$9</formula>
    </cfRule>
  </conditionalFormatting>
  <conditionalFormatting sqref="O7">
    <cfRule type="cellIs" dxfId="1034" priority="70" stopIfTrue="1" operator="lessThan">
      <formula>$O$8+$O$9</formula>
    </cfRule>
  </conditionalFormatting>
  <conditionalFormatting sqref="F10">
    <cfRule type="cellIs" dxfId="1033" priority="71" stopIfTrue="1" operator="lessThan">
      <formula>$F$11+$F$12</formula>
    </cfRule>
  </conditionalFormatting>
  <conditionalFormatting sqref="G10">
    <cfRule type="cellIs" dxfId="1032" priority="72" stopIfTrue="1" operator="lessThan">
      <formula>$G$11+$G$12</formula>
    </cfRule>
  </conditionalFormatting>
  <conditionalFormatting sqref="H10">
    <cfRule type="cellIs" dxfId="1031" priority="73" stopIfTrue="1" operator="lessThan">
      <formula>$H$11+$H$12</formula>
    </cfRule>
  </conditionalFormatting>
  <conditionalFormatting sqref="I10">
    <cfRule type="cellIs" dxfId="1030" priority="74" stopIfTrue="1" operator="lessThan">
      <formula>$I$11+$I$12</formula>
    </cfRule>
  </conditionalFormatting>
  <conditionalFormatting sqref="J10">
    <cfRule type="cellIs" dxfId="1029" priority="75" stopIfTrue="1" operator="lessThan">
      <formula>$J$11+$J$12</formula>
    </cfRule>
  </conditionalFormatting>
  <conditionalFormatting sqref="K10">
    <cfRule type="cellIs" dxfId="1028" priority="76" stopIfTrue="1" operator="lessThan">
      <formula>$K$11+$K$12</formula>
    </cfRule>
  </conditionalFormatting>
  <conditionalFormatting sqref="L10">
    <cfRule type="cellIs" dxfId="1027" priority="77" stopIfTrue="1" operator="lessThan">
      <formula>$L$11+$L$12</formula>
    </cfRule>
  </conditionalFormatting>
  <conditionalFormatting sqref="M10">
    <cfRule type="cellIs" dxfId="1026" priority="78" stopIfTrue="1" operator="lessThan">
      <formula>$M$11+$M$12</formula>
    </cfRule>
  </conditionalFormatting>
  <conditionalFormatting sqref="N10">
    <cfRule type="cellIs" dxfId="1025" priority="79" stopIfTrue="1" operator="lessThan">
      <formula>$N$11+$N$12</formula>
    </cfRule>
  </conditionalFormatting>
  <conditionalFormatting sqref="O10">
    <cfRule type="cellIs" dxfId="1024" priority="80" stopIfTrue="1" operator="lessThan">
      <formula>$O$11+$O$12</formula>
    </cfRule>
  </conditionalFormatting>
  <conditionalFormatting sqref="P10">
    <cfRule type="cellIs" dxfId="1023" priority="81" stopIfTrue="1" operator="lessThan">
      <formula>$P$11+$P$12</formula>
    </cfRule>
  </conditionalFormatting>
  <conditionalFormatting sqref="Q10">
    <cfRule type="cellIs" dxfId="1022" priority="82" stopIfTrue="1" operator="lessThan">
      <formula>$Q$11+$Q$12</formula>
    </cfRule>
  </conditionalFormatting>
  <conditionalFormatting sqref="R10">
    <cfRule type="cellIs" dxfId="1021" priority="83" stopIfTrue="1" operator="lessThan">
      <formula>$R$11+$R$12</formula>
    </cfRule>
  </conditionalFormatting>
  <conditionalFormatting sqref="M20">
    <cfRule type="cellIs" dxfId="1020" priority="87" stopIfTrue="1" operator="greaterThan">
      <formula>$M$19</formula>
    </cfRule>
  </conditionalFormatting>
  <conditionalFormatting sqref="N20">
    <cfRule type="cellIs" dxfId="1019" priority="88" stopIfTrue="1" operator="greaterThan">
      <formula>$N$19</formula>
    </cfRule>
  </conditionalFormatting>
  <conditionalFormatting sqref="O20">
    <cfRule type="cellIs" dxfId="1018" priority="89" stopIfTrue="1" operator="greaterThan">
      <formula>$O$19</formula>
    </cfRule>
  </conditionalFormatting>
  <conditionalFormatting sqref="I20">
    <cfRule type="cellIs" dxfId="1017" priority="2" stopIfTrue="1" operator="notEqual">
      <formula>$I$19</formula>
    </cfRule>
  </conditionalFormatting>
  <conditionalFormatting sqref="J20">
    <cfRule type="cellIs" dxfId="1016" priority="1" stopIfTrue="1" operator="notEqual">
      <formula>$J$19</formula>
    </cfRule>
  </conditionalFormatting>
  <pageMargins left="0" right="0" top="0" bottom="0.78740157480314965" header="0" footer="0"/>
  <pageSetup paperSize="9" scale="85" orientation="landscape" horizontalDpi="200" verticalDpi="200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showZeros="0" workbookViewId="0">
      <selection activeCell="D11" sqref="D11"/>
    </sheetView>
  </sheetViews>
  <sheetFormatPr defaultRowHeight="12"/>
  <cols>
    <col min="1" max="1" width="3.7109375" style="185" customWidth="1"/>
    <col min="2" max="2" width="6.42578125" style="185" customWidth="1"/>
    <col min="3" max="3" width="39.5703125" style="185" customWidth="1"/>
    <col min="4" max="5" width="8.7109375" style="185" customWidth="1"/>
    <col min="6" max="6" width="8" style="185" customWidth="1"/>
    <col min="7" max="7" width="7.85546875" style="185" customWidth="1"/>
    <col min="8" max="8" width="7.7109375" style="185" customWidth="1"/>
    <col min="9" max="9" width="8.140625" style="185" customWidth="1"/>
    <col min="10" max="10" width="8.28515625" style="185" customWidth="1"/>
    <col min="11" max="11" width="7.140625" style="185" customWidth="1"/>
    <col min="12" max="12" width="8" style="185" customWidth="1"/>
    <col min="13" max="14" width="8.85546875" style="185" customWidth="1"/>
    <col min="15" max="15" width="7.28515625" style="185" customWidth="1"/>
    <col min="16" max="16" width="8.28515625" style="185" customWidth="1"/>
    <col min="17" max="17" width="7.85546875" style="185" customWidth="1"/>
    <col min="18" max="18" width="7.7109375" style="185" customWidth="1"/>
    <col min="19" max="19" width="0.85546875" style="185" customWidth="1"/>
    <col min="20" max="16384" width="9.140625" style="185"/>
  </cols>
  <sheetData>
    <row r="1" spans="1:18" ht="11.25" customHeight="1">
      <c r="P1" s="469" t="s">
        <v>473</v>
      </c>
      <c r="Q1" s="469"/>
      <c r="R1" s="469"/>
    </row>
    <row r="2" spans="1:18">
      <c r="P2" s="470" t="s">
        <v>474</v>
      </c>
      <c r="Q2" s="470"/>
      <c r="R2" s="470"/>
    </row>
    <row r="3" spans="1:18" ht="12.75" customHeight="1">
      <c r="B3" s="186"/>
      <c r="C3" s="471" t="s">
        <v>619</v>
      </c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  <c r="P3" s="471"/>
      <c r="Q3" s="471"/>
      <c r="R3" s="471"/>
    </row>
    <row r="4" spans="1:18" ht="24" customHeight="1">
      <c r="B4" s="186"/>
      <c r="C4" s="472" t="s">
        <v>620</v>
      </c>
      <c r="D4" s="473"/>
      <c r="E4" s="473"/>
      <c r="F4" s="473"/>
      <c r="G4" s="473"/>
      <c r="H4" s="473"/>
      <c r="I4" s="473"/>
      <c r="J4" s="473"/>
      <c r="K4" s="473"/>
      <c r="L4" s="473"/>
      <c r="M4" s="473"/>
      <c r="N4" s="473"/>
      <c r="O4" s="473"/>
      <c r="P4" s="473"/>
      <c r="Q4" s="473"/>
      <c r="R4" s="473"/>
    </row>
    <row r="5" spans="1:18" ht="12.75" customHeight="1" thickBot="1">
      <c r="B5" s="186"/>
      <c r="C5" s="474" t="s">
        <v>597</v>
      </c>
      <c r="D5" s="474"/>
      <c r="E5" s="474"/>
      <c r="F5" s="474"/>
      <c r="G5" s="474"/>
      <c r="H5" s="474"/>
      <c r="I5" s="474"/>
      <c r="J5" s="474"/>
      <c r="K5" s="474"/>
      <c r="L5" s="474"/>
      <c r="M5" s="474"/>
      <c r="N5" s="474"/>
      <c r="O5" s="474"/>
      <c r="P5" s="474"/>
      <c r="Q5" s="474"/>
      <c r="R5" s="187"/>
    </row>
    <row r="6" spans="1:18" ht="44.25" customHeight="1">
      <c r="B6" s="475" t="s">
        <v>1854</v>
      </c>
      <c r="C6" s="478" t="s">
        <v>497</v>
      </c>
      <c r="D6" s="481" t="s">
        <v>1881</v>
      </c>
      <c r="E6" s="484" t="s">
        <v>531</v>
      </c>
      <c r="F6" s="486" t="s">
        <v>1899</v>
      </c>
      <c r="G6" s="487"/>
      <c r="H6" s="487"/>
      <c r="I6" s="487"/>
      <c r="J6" s="487"/>
      <c r="K6" s="487"/>
      <c r="L6" s="487"/>
      <c r="M6" s="487" t="s">
        <v>493</v>
      </c>
      <c r="N6" s="487"/>
      <c r="O6" s="487"/>
      <c r="P6" s="487"/>
      <c r="Q6" s="487"/>
      <c r="R6" s="488"/>
    </row>
    <row r="7" spans="1:18" ht="20.25" customHeight="1">
      <c r="B7" s="476"/>
      <c r="C7" s="479"/>
      <c r="D7" s="482"/>
      <c r="E7" s="485"/>
      <c r="F7" s="489" t="s">
        <v>534</v>
      </c>
      <c r="G7" s="491" t="s">
        <v>1900</v>
      </c>
      <c r="H7" s="491" t="s">
        <v>1901</v>
      </c>
      <c r="I7" s="492" t="s">
        <v>1917</v>
      </c>
      <c r="J7" s="491"/>
      <c r="K7" s="492" t="s">
        <v>1916</v>
      </c>
      <c r="L7" s="492"/>
      <c r="M7" s="492" t="s">
        <v>532</v>
      </c>
      <c r="N7" s="492"/>
      <c r="O7" s="492"/>
      <c r="P7" s="492" t="s">
        <v>533</v>
      </c>
      <c r="Q7" s="492"/>
      <c r="R7" s="493"/>
    </row>
    <row r="8" spans="1:18" ht="57" customHeight="1">
      <c r="B8" s="477"/>
      <c r="C8" s="480"/>
      <c r="D8" s="483"/>
      <c r="E8" s="485"/>
      <c r="F8" s="490"/>
      <c r="G8" s="491"/>
      <c r="H8" s="491"/>
      <c r="I8" s="241" t="s">
        <v>2110</v>
      </c>
      <c r="J8" s="241" t="s">
        <v>2109</v>
      </c>
      <c r="K8" s="242" t="s">
        <v>2111</v>
      </c>
      <c r="L8" s="241" t="s">
        <v>2112</v>
      </c>
      <c r="M8" s="188" t="s">
        <v>537</v>
      </c>
      <c r="N8" s="188" t="s">
        <v>536</v>
      </c>
      <c r="O8" s="188" t="s">
        <v>535</v>
      </c>
      <c r="P8" s="188" t="s">
        <v>537</v>
      </c>
      <c r="Q8" s="188" t="s">
        <v>536</v>
      </c>
      <c r="R8" s="189" t="s">
        <v>535</v>
      </c>
    </row>
    <row r="9" spans="1:18" ht="12.75" thickBot="1">
      <c r="B9" s="190" t="s">
        <v>1870</v>
      </c>
      <c r="C9" s="191" t="s">
        <v>1871</v>
      </c>
      <c r="D9" s="192" t="s">
        <v>1872</v>
      </c>
      <c r="E9" s="191">
        <v>1</v>
      </c>
      <c r="F9" s="193">
        <v>2</v>
      </c>
      <c r="G9" s="194">
        <v>3</v>
      </c>
      <c r="H9" s="194">
        <v>4</v>
      </c>
      <c r="I9" s="193">
        <v>5</v>
      </c>
      <c r="J9" s="194">
        <v>6</v>
      </c>
      <c r="K9" s="193">
        <v>7</v>
      </c>
      <c r="L9" s="194">
        <v>8</v>
      </c>
      <c r="M9" s="194">
        <v>9</v>
      </c>
      <c r="N9" s="194">
        <v>10</v>
      </c>
      <c r="O9" s="194">
        <v>11</v>
      </c>
      <c r="P9" s="194">
        <v>12</v>
      </c>
      <c r="Q9" s="194">
        <v>13</v>
      </c>
      <c r="R9" s="195">
        <v>14</v>
      </c>
    </row>
    <row r="10" spans="1:18" ht="20.25" customHeight="1">
      <c r="B10" s="196" t="s">
        <v>1903</v>
      </c>
      <c r="C10" s="197" t="s">
        <v>1902</v>
      </c>
      <c r="D10" s="80" t="s">
        <v>2132</v>
      </c>
      <c r="E10" s="208">
        <v>108</v>
      </c>
      <c r="F10" s="209">
        <v>16</v>
      </c>
      <c r="G10" s="210">
        <v>31</v>
      </c>
      <c r="H10" s="210">
        <v>33</v>
      </c>
      <c r="I10" s="210">
        <v>3</v>
      </c>
      <c r="J10" s="210">
        <v>0</v>
      </c>
      <c r="K10" s="210">
        <v>24</v>
      </c>
      <c r="L10" s="210">
        <v>1</v>
      </c>
      <c r="M10" s="210">
        <v>4</v>
      </c>
      <c r="N10" s="210">
        <v>100</v>
      </c>
      <c r="O10" s="210">
        <v>3</v>
      </c>
      <c r="P10" s="210">
        <v>1</v>
      </c>
      <c r="Q10" s="210">
        <v>0</v>
      </c>
      <c r="R10" s="211">
        <v>0</v>
      </c>
    </row>
    <row r="11" spans="1:18" ht="32.25" customHeight="1">
      <c r="B11" s="198" t="s">
        <v>1904</v>
      </c>
      <c r="C11" s="199" t="s">
        <v>1905</v>
      </c>
      <c r="D11" s="200" t="s">
        <v>561</v>
      </c>
      <c r="E11" s="212">
        <v>97</v>
      </c>
      <c r="F11" s="213">
        <v>16</v>
      </c>
      <c r="G11" s="214">
        <v>26</v>
      </c>
      <c r="H11" s="214">
        <v>29</v>
      </c>
      <c r="I11" s="214">
        <v>3</v>
      </c>
      <c r="J11" s="214">
        <v>0</v>
      </c>
      <c r="K11" s="214">
        <v>22</v>
      </c>
      <c r="L11" s="214">
        <v>1</v>
      </c>
      <c r="M11" s="214">
        <v>2</v>
      </c>
      <c r="N11" s="214">
        <v>92</v>
      </c>
      <c r="O11" s="214">
        <v>2</v>
      </c>
      <c r="P11" s="214">
        <v>1</v>
      </c>
      <c r="Q11" s="214">
        <v>0</v>
      </c>
      <c r="R11" s="215">
        <v>0</v>
      </c>
    </row>
    <row r="12" spans="1:18" ht="21.75" customHeight="1">
      <c r="B12" s="198" t="s">
        <v>1906</v>
      </c>
      <c r="C12" s="199" t="s">
        <v>475</v>
      </c>
      <c r="D12" s="244" t="s">
        <v>2105</v>
      </c>
      <c r="E12" s="212">
        <v>9</v>
      </c>
      <c r="F12" s="213">
        <v>0</v>
      </c>
      <c r="G12" s="214">
        <v>4</v>
      </c>
      <c r="H12" s="214">
        <v>3</v>
      </c>
      <c r="I12" s="214">
        <v>0</v>
      </c>
      <c r="J12" s="214">
        <v>0</v>
      </c>
      <c r="K12" s="214">
        <v>2</v>
      </c>
      <c r="L12" s="214">
        <v>0</v>
      </c>
      <c r="M12" s="214">
        <v>2</v>
      </c>
      <c r="N12" s="214">
        <v>6</v>
      </c>
      <c r="O12" s="214">
        <v>1</v>
      </c>
      <c r="P12" s="214">
        <v>0</v>
      </c>
      <c r="Q12" s="214">
        <v>0</v>
      </c>
      <c r="R12" s="215">
        <v>0</v>
      </c>
    </row>
    <row r="13" spans="1:18" ht="21.75" customHeight="1">
      <c r="B13" s="198" t="s">
        <v>1907</v>
      </c>
      <c r="C13" s="199" t="s">
        <v>1730</v>
      </c>
      <c r="D13" s="200" t="s">
        <v>2133</v>
      </c>
      <c r="E13" s="212">
        <v>21</v>
      </c>
      <c r="F13" s="213">
        <v>2</v>
      </c>
      <c r="G13" s="214">
        <v>9</v>
      </c>
      <c r="H13" s="214">
        <v>8</v>
      </c>
      <c r="I13" s="214">
        <v>0</v>
      </c>
      <c r="J13" s="214">
        <v>0</v>
      </c>
      <c r="K13" s="214">
        <v>2</v>
      </c>
      <c r="L13" s="214">
        <v>0</v>
      </c>
      <c r="M13" s="214">
        <v>5</v>
      </c>
      <c r="N13" s="214">
        <v>13</v>
      </c>
      <c r="O13" s="214">
        <v>3</v>
      </c>
      <c r="P13" s="214">
        <v>0</v>
      </c>
      <c r="Q13" s="214">
        <v>0</v>
      </c>
      <c r="R13" s="215">
        <v>0</v>
      </c>
    </row>
    <row r="14" spans="1:18" ht="19.5" customHeight="1">
      <c r="B14" s="198" t="s">
        <v>1908</v>
      </c>
      <c r="C14" s="199" t="s">
        <v>476</v>
      </c>
      <c r="D14" s="200" t="s">
        <v>562</v>
      </c>
      <c r="E14" s="212">
        <v>778</v>
      </c>
      <c r="F14" s="213">
        <v>28</v>
      </c>
      <c r="G14" s="214">
        <v>77</v>
      </c>
      <c r="H14" s="214">
        <v>196</v>
      </c>
      <c r="I14" s="214">
        <v>180</v>
      </c>
      <c r="J14" s="214">
        <v>50</v>
      </c>
      <c r="K14" s="214">
        <v>209</v>
      </c>
      <c r="L14" s="214">
        <v>38</v>
      </c>
      <c r="M14" s="214">
        <v>198</v>
      </c>
      <c r="N14" s="214">
        <v>365</v>
      </c>
      <c r="O14" s="214">
        <v>150</v>
      </c>
      <c r="P14" s="214">
        <v>29</v>
      </c>
      <c r="Q14" s="214">
        <v>28</v>
      </c>
      <c r="R14" s="215">
        <v>8</v>
      </c>
    </row>
    <row r="15" spans="1:18" ht="21.75" customHeight="1">
      <c r="B15" s="198" t="s">
        <v>1909</v>
      </c>
      <c r="C15" s="199" t="s">
        <v>588</v>
      </c>
      <c r="D15" s="200" t="s">
        <v>563</v>
      </c>
      <c r="E15" s="212">
        <v>719</v>
      </c>
      <c r="F15" s="213">
        <v>21</v>
      </c>
      <c r="G15" s="214">
        <v>70</v>
      </c>
      <c r="H15" s="214">
        <v>179</v>
      </c>
      <c r="I15" s="214">
        <v>165</v>
      </c>
      <c r="J15" s="214">
        <v>49</v>
      </c>
      <c r="K15" s="214">
        <v>200</v>
      </c>
      <c r="L15" s="214">
        <v>35</v>
      </c>
      <c r="M15" s="214">
        <v>196</v>
      </c>
      <c r="N15" s="214">
        <v>343</v>
      </c>
      <c r="O15" s="214">
        <v>118</v>
      </c>
      <c r="P15" s="214">
        <v>28</v>
      </c>
      <c r="Q15" s="214">
        <v>27</v>
      </c>
      <c r="R15" s="215">
        <v>7</v>
      </c>
    </row>
    <row r="16" spans="1:18" ht="33" customHeight="1">
      <c r="A16" s="201">
        <v>5</v>
      </c>
      <c r="B16" s="198" t="s">
        <v>1910</v>
      </c>
      <c r="C16" s="199" t="s">
        <v>1923</v>
      </c>
      <c r="D16" s="202" t="s">
        <v>1846</v>
      </c>
      <c r="E16" s="212">
        <v>223</v>
      </c>
      <c r="F16" s="216">
        <v>12</v>
      </c>
      <c r="G16" s="217">
        <v>14</v>
      </c>
      <c r="H16" s="217">
        <v>44</v>
      </c>
      <c r="I16" s="217">
        <v>55</v>
      </c>
      <c r="J16" s="217">
        <v>19</v>
      </c>
      <c r="K16" s="217">
        <v>69</v>
      </c>
      <c r="L16" s="217">
        <v>10</v>
      </c>
      <c r="M16" s="217">
        <v>12</v>
      </c>
      <c r="N16" s="217">
        <v>38</v>
      </c>
      <c r="O16" s="217">
        <v>150</v>
      </c>
      <c r="P16" s="217">
        <v>15</v>
      </c>
      <c r="Q16" s="217">
        <v>3</v>
      </c>
      <c r="R16" s="218">
        <v>5</v>
      </c>
    </row>
    <row r="17" spans="2:18" ht="31.5" customHeight="1">
      <c r="B17" s="198" t="s">
        <v>1861</v>
      </c>
      <c r="C17" s="199" t="s">
        <v>1926</v>
      </c>
      <c r="D17" s="202" t="s">
        <v>1847</v>
      </c>
      <c r="E17" s="212">
        <v>195</v>
      </c>
      <c r="F17" s="213">
        <v>11</v>
      </c>
      <c r="G17" s="214">
        <v>14</v>
      </c>
      <c r="H17" s="214">
        <v>34</v>
      </c>
      <c r="I17" s="214">
        <v>39</v>
      </c>
      <c r="J17" s="214">
        <v>19</v>
      </c>
      <c r="K17" s="214">
        <v>68</v>
      </c>
      <c r="L17" s="214">
        <v>10</v>
      </c>
      <c r="M17" s="214">
        <v>12</v>
      </c>
      <c r="N17" s="214">
        <v>32</v>
      </c>
      <c r="O17" s="214">
        <v>128</v>
      </c>
      <c r="P17" s="214">
        <v>15</v>
      </c>
      <c r="Q17" s="214">
        <v>3</v>
      </c>
      <c r="R17" s="215">
        <v>5</v>
      </c>
    </row>
    <row r="18" spans="2:18" ht="21.75" customHeight="1">
      <c r="B18" s="198" t="s">
        <v>477</v>
      </c>
      <c r="C18" s="199" t="s">
        <v>478</v>
      </c>
      <c r="D18" s="202" t="s">
        <v>1918</v>
      </c>
      <c r="E18" s="212">
        <v>21</v>
      </c>
      <c r="F18" s="213">
        <v>1</v>
      </c>
      <c r="G18" s="214">
        <v>0</v>
      </c>
      <c r="H18" s="214">
        <v>8</v>
      </c>
      <c r="I18" s="214">
        <v>11</v>
      </c>
      <c r="J18" s="214">
        <v>0</v>
      </c>
      <c r="K18" s="214">
        <v>1</v>
      </c>
      <c r="L18" s="214">
        <v>0</v>
      </c>
      <c r="M18" s="214">
        <v>0</v>
      </c>
      <c r="N18" s="214">
        <v>4</v>
      </c>
      <c r="O18" s="214">
        <v>17</v>
      </c>
      <c r="P18" s="214">
        <v>0</v>
      </c>
      <c r="Q18" s="214">
        <v>0</v>
      </c>
      <c r="R18" s="215">
        <v>0</v>
      </c>
    </row>
    <row r="19" spans="2:18" ht="21.75" customHeight="1">
      <c r="B19" s="198" t="s">
        <v>1911</v>
      </c>
      <c r="C19" s="199" t="s">
        <v>1848</v>
      </c>
      <c r="D19" s="202" t="s">
        <v>1849</v>
      </c>
      <c r="E19" s="212">
        <v>173</v>
      </c>
      <c r="F19" s="216">
        <v>36</v>
      </c>
      <c r="G19" s="217">
        <v>37</v>
      </c>
      <c r="H19" s="217">
        <v>37</v>
      </c>
      <c r="I19" s="217">
        <v>15</v>
      </c>
      <c r="J19" s="217">
        <v>16</v>
      </c>
      <c r="K19" s="217">
        <v>22</v>
      </c>
      <c r="L19" s="217">
        <v>10</v>
      </c>
      <c r="M19" s="217">
        <v>16</v>
      </c>
      <c r="N19" s="217">
        <v>97</v>
      </c>
      <c r="O19" s="217">
        <v>37</v>
      </c>
      <c r="P19" s="217">
        <v>22</v>
      </c>
      <c r="Q19" s="217">
        <v>0</v>
      </c>
      <c r="R19" s="218">
        <v>1</v>
      </c>
    </row>
    <row r="20" spans="2:18" ht="21.75" customHeight="1">
      <c r="B20" s="198" t="s">
        <v>479</v>
      </c>
      <c r="C20" s="199" t="s">
        <v>1927</v>
      </c>
      <c r="D20" s="202" t="s">
        <v>564</v>
      </c>
      <c r="E20" s="126">
        <v>80</v>
      </c>
      <c r="F20" s="213">
        <v>23</v>
      </c>
      <c r="G20" s="214">
        <v>26</v>
      </c>
      <c r="H20" s="214">
        <v>19</v>
      </c>
      <c r="I20" s="214">
        <v>6</v>
      </c>
      <c r="J20" s="214">
        <v>0</v>
      </c>
      <c r="K20" s="214">
        <v>6</v>
      </c>
      <c r="L20" s="214">
        <v>0</v>
      </c>
      <c r="M20" s="214">
        <v>1</v>
      </c>
      <c r="N20" s="214">
        <v>69</v>
      </c>
      <c r="O20" s="214">
        <v>10</v>
      </c>
      <c r="P20" s="214">
        <v>0</v>
      </c>
      <c r="Q20" s="214">
        <v>0</v>
      </c>
      <c r="R20" s="215">
        <v>0</v>
      </c>
    </row>
    <row r="21" spans="2:18" ht="21.75" customHeight="1">
      <c r="B21" s="75" t="s">
        <v>2106</v>
      </c>
      <c r="C21" s="239" t="s">
        <v>2107</v>
      </c>
      <c r="D21" s="82" t="s">
        <v>2108</v>
      </c>
      <c r="E21" s="212">
        <v>0</v>
      </c>
      <c r="F21" s="213">
        <v>0</v>
      </c>
      <c r="G21" s="213">
        <v>0</v>
      </c>
      <c r="H21" s="213">
        <v>0</v>
      </c>
      <c r="I21" s="213">
        <v>0</v>
      </c>
      <c r="J21" s="213">
        <v>0</v>
      </c>
      <c r="K21" s="213">
        <v>0</v>
      </c>
      <c r="L21" s="213">
        <v>0</v>
      </c>
      <c r="M21" s="213">
        <v>0</v>
      </c>
      <c r="N21" s="213">
        <v>0</v>
      </c>
      <c r="O21" s="213">
        <v>0</v>
      </c>
      <c r="P21" s="213">
        <v>0</v>
      </c>
      <c r="Q21" s="213">
        <v>0</v>
      </c>
      <c r="R21" s="215">
        <v>0</v>
      </c>
    </row>
    <row r="22" spans="2:18" ht="22.5" customHeight="1">
      <c r="B22" s="198" t="s">
        <v>1912</v>
      </c>
      <c r="C22" s="199" t="s">
        <v>1850</v>
      </c>
      <c r="D22" s="202" t="s">
        <v>1851</v>
      </c>
      <c r="E22" s="212">
        <v>243</v>
      </c>
      <c r="F22" s="213">
        <v>16</v>
      </c>
      <c r="G22" s="213">
        <v>28</v>
      </c>
      <c r="H22" s="213">
        <v>52</v>
      </c>
      <c r="I22" s="213">
        <v>30</v>
      </c>
      <c r="J22" s="213">
        <v>23</v>
      </c>
      <c r="K22" s="213">
        <v>82</v>
      </c>
      <c r="L22" s="213">
        <v>12</v>
      </c>
      <c r="M22" s="213">
        <v>35</v>
      </c>
      <c r="N22" s="213">
        <v>68</v>
      </c>
      <c r="O22" s="213">
        <v>114</v>
      </c>
      <c r="P22" s="213">
        <v>21</v>
      </c>
      <c r="Q22" s="213">
        <v>2</v>
      </c>
      <c r="R22" s="215">
        <v>3</v>
      </c>
    </row>
    <row r="23" spans="2:18" ht="22.5">
      <c r="B23" s="198" t="s">
        <v>480</v>
      </c>
      <c r="C23" s="199" t="s">
        <v>481</v>
      </c>
      <c r="D23" s="202" t="s">
        <v>565</v>
      </c>
      <c r="E23" s="212">
        <v>24</v>
      </c>
      <c r="F23" s="213">
        <v>6</v>
      </c>
      <c r="G23" s="214">
        <v>4</v>
      </c>
      <c r="H23" s="214">
        <v>4</v>
      </c>
      <c r="I23" s="214">
        <v>1</v>
      </c>
      <c r="J23" s="214">
        <v>1</v>
      </c>
      <c r="K23" s="214">
        <v>8</v>
      </c>
      <c r="L23" s="214">
        <v>0</v>
      </c>
      <c r="M23" s="214">
        <v>1</v>
      </c>
      <c r="N23" s="214">
        <v>6</v>
      </c>
      <c r="O23" s="214">
        <v>16</v>
      </c>
      <c r="P23" s="214">
        <v>0</v>
      </c>
      <c r="Q23" s="214">
        <v>0</v>
      </c>
      <c r="R23" s="215">
        <v>1</v>
      </c>
    </row>
    <row r="24" spans="2:18" ht="22.5">
      <c r="B24" s="198" t="s">
        <v>1913</v>
      </c>
      <c r="C24" s="199" t="s">
        <v>1852</v>
      </c>
      <c r="D24" s="202" t="s">
        <v>1853</v>
      </c>
      <c r="E24" s="212">
        <v>111</v>
      </c>
      <c r="F24" s="213">
        <v>2</v>
      </c>
      <c r="G24" s="214">
        <v>11</v>
      </c>
      <c r="H24" s="214">
        <v>17</v>
      </c>
      <c r="I24" s="214">
        <v>14</v>
      </c>
      <c r="J24" s="214">
        <v>21</v>
      </c>
      <c r="K24" s="214">
        <v>28</v>
      </c>
      <c r="L24" s="214">
        <v>18</v>
      </c>
      <c r="M24" s="214">
        <v>16</v>
      </c>
      <c r="N24" s="214">
        <v>26</v>
      </c>
      <c r="O24" s="214">
        <v>43</v>
      </c>
      <c r="P24" s="214">
        <v>21</v>
      </c>
      <c r="Q24" s="214">
        <v>3</v>
      </c>
      <c r="R24" s="215">
        <v>2</v>
      </c>
    </row>
    <row r="25" spans="2:18" ht="22.5">
      <c r="B25" s="198" t="s">
        <v>1914</v>
      </c>
      <c r="C25" s="199" t="s">
        <v>1856</v>
      </c>
      <c r="D25" s="203" t="s">
        <v>1857</v>
      </c>
      <c r="E25" s="212">
        <v>628</v>
      </c>
      <c r="F25" s="213">
        <v>4</v>
      </c>
      <c r="G25" s="214">
        <v>17</v>
      </c>
      <c r="H25" s="214">
        <v>78</v>
      </c>
      <c r="I25" s="214">
        <v>68</v>
      </c>
      <c r="J25" s="214">
        <v>50</v>
      </c>
      <c r="K25" s="214">
        <v>357</v>
      </c>
      <c r="L25" s="214">
        <v>54</v>
      </c>
      <c r="M25" s="214">
        <v>72</v>
      </c>
      <c r="N25" s="214">
        <v>296</v>
      </c>
      <c r="O25" s="214">
        <v>175</v>
      </c>
      <c r="P25" s="214">
        <v>48</v>
      </c>
      <c r="Q25" s="214">
        <v>27</v>
      </c>
      <c r="R25" s="215">
        <v>10</v>
      </c>
    </row>
    <row r="26" spans="2:18" ht="33.75">
      <c r="B26" s="198" t="s">
        <v>483</v>
      </c>
      <c r="C26" s="199" t="s">
        <v>482</v>
      </c>
      <c r="D26" s="204" t="s">
        <v>1919</v>
      </c>
      <c r="E26" s="212">
        <v>23</v>
      </c>
      <c r="F26" s="213">
        <v>3</v>
      </c>
      <c r="G26" s="214">
        <v>3</v>
      </c>
      <c r="H26" s="214">
        <v>7</v>
      </c>
      <c r="I26" s="214">
        <v>5</v>
      </c>
      <c r="J26" s="214">
        <v>0</v>
      </c>
      <c r="K26" s="214">
        <v>4</v>
      </c>
      <c r="L26" s="214">
        <v>1</v>
      </c>
      <c r="M26" s="214">
        <v>1</v>
      </c>
      <c r="N26" s="214">
        <v>12</v>
      </c>
      <c r="O26" s="214">
        <v>8</v>
      </c>
      <c r="P26" s="214">
        <v>0</v>
      </c>
      <c r="Q26" s="214">
        <v>1</v>
      </c>
      <c r="R26" s="215">
        <v>1</v>
      </c>
    </row>
    <row r="27" spans="2:18" ht="22.5">
      <c r="B27" s="205" t="s">
        <v>484</v>
      </c>
      <c r="C27" s="206" t="s">
        <v>1814</v>
      </c>
      <c r="D27" s="207" t="s">
        <v>566</v>
      </c>
      <c r="E27" s="212">
        <v>32</v>
      </c>
      <c r="F27" s="213">
        <v>0</v>
      </c>
      <c r="G27" s="214">
        <v>0</v>
      </c>
      <c r="H27" s="214">
        <v>2</v>
      </c>
      <c r="I27" s="214">
        <v>8</v>
      </c>
      <c r="J27" s="214">
        <v>1</v>
      </c>
      <c r="K27" s="214">
        <v>21</v>
      </c>
      <c r="L27" s="214">
        <v>0</v>
      </c>
      <c r="M27" s="214">
        <v>0</v>
      </c>
      <c r="N27" s="214">
        <v>7</v>
      </c>
      <c r="O27" s="214">
        <v>22</v>
      </c>
      <c r="P27" s="214">
        <v>0</v>
      </c>
      <c r="Q27" s="214">
        <v>1</v>
      </c>
      <c r="R27" s="215">
        <v>2</v>
      </c>
    </row>
    <row r="28" spans="2:18" ht="22.5">
      <c r="B28" s="205" t="s">
        <v>485</v>
      </c>
      <c r="C28" s="206" t="s">
        <v>1815</v>
      </c>
      <c r="D28" s="207" t="s">
        <v>1920</v>
      </c>
      <c r="E28" s="212">
        <v>209</v>
      </c>
      <c r="F28" s="213">
        <v>1</v>
      </c>
      <c r="G28" s="214">
        <v>4</v>
      </c>
      <c r="H28" s="214">
        <v>22</v>
      </c>
      <c r="I28" s="214">
        <v>16</v>
      </c>
      <c r="J28" s="214">
        <v>6</v>
      </c>
      <c r="K28" s="214">
        <v>151</v>
      </c>
      <c r="L28" s="214">
        <v>9</v>
      </c>
      <c r="M28" s="214">
        <v>6</v>
      </c>
      <c r="N28" s="214">
        <v>130</v>
      </c>
      <c r="O28" s="214">
        <v>64</v>
      </c>
      <c r="P28" s="214">
        <v>1</v>
      </c>
      <c r="Q28" s="214">
        <v>6</v>
      </c>
      <c r="R28" s="215">
        <v>2</v>
      </c>
    </row>
    <row r="29" spans="2:18" ht="22.5">
      <c r="B29" s="205" t="s">
        <v>486</v>
      </c>
      <c r="C29" s="206" t="s">
        <v>1816</v>
      </c>
      <c r="D29" s="207" t="s">
        <v>1921</v>
      </c>
      <c r="E29" s="212">
        <v>259</v>
      </c>
      <c r="F29" s="213">
        <v>0</v>
      </c>
      <c r="G29" s="214">
        <v>7</v>
      </c>
      <c r="H29" s="214">
        <v>28</v>
      </c>
      <c r="I29" s="214">
        <v>29</v>
      </c>
      <c r="J29" s="214">
        <v>35</v>
      </c>
      <c r="K29" s="214">
        <v>128</v>
      </c>
      <c r="L29" s="214">
        <v>32</v>
      </c>
      <c r="M29" s="214">
        <v>56</v>
      </c>
      <c r="N29" s="214">
        <v>93</v>
      </c>
      <c r="O29" s="214">
        <v>55</v>
      </c>
      <c r="P29" s="214">
        <v>40</v>
      </c>
      <c r="Q29" s="214">
        <v>13</v>
      </c>
      <c r="R29" s="215">
        <v>2</v>
      </c>
    </row>
    <row r="30" spans="2:18" ht="6" customHeight="1"/>
  </sheetData>
  <customSheetViews>
    <customSheetView guid="{9193A96D-9FAB-4C72-AD87-6B03155F1E73}">
      <selection activeCell="E10" sqref="E10:E29"/>
      <pageMargins left="0" right="3.937007874015748E-2" top="0.19685039370078741" bottom="7.874015748031496E-2" header="0" footer="0"/>
      <pageSetup paperSize="9" scale="84" orientation="landscape" horizontalDpi="200" verticalDpi="200" r:id="rId1"/>
      <headerFooter alignWithMargins="0"/>
    </customSheetView>
  </customSheetViews>
  <mergeCells count="18">
    <mergeCell ref="M6:R6"/>
    <mergeCell ref="F7:F8"/>
    <mergeCell ref="G7:G8"/>
    <mergeCell ref="H7:H8"/>
    <mergeCell ref="I7:J7"/>
    <mergeCell ref="K7:L7"/>
    <mergeCell ref="M7:O7"/>
    <mergeCell ref="P7:R7"/>
    <mergeCell ref="B6:B8"/>
    <mergeCell ref="C6:C8"/>
    <mergeCell ref="D6:D8"/>
    <mergeCell ref="E6:E8"/>
    <mergeCell ref="F6:L6"/>
    <mergeCell ref="P1:R1"/>
    <mergeCell ref="P2:R2"/>
    <mergeCell ref="C3:R3"/>
    <mergeCell ref="C4:R4"/>
    <mergeCell ref="C5:Q5"/>
  </mergeCells>
  <phoneticPr fontId="29" type="noConversion"/>
  <conditionalFormatting sqref="F10">
    <cfRule type="cellIs" dxfId="1015" priority="4" stopIfTrue="1" operator="lessThan">
      <formula>$F$11+$F$12</formula>
    </cfRule>
  </conditionalFormatting>
  <conditionalFormatting sqref="G10">
    <cfRule type="cellIs" dxfId="1014" priority="5" stopIfTrue="1" operator="lessThan">
      <formula>$G$11+$G$12</formula>
    </cfRule>
  </conditionalFormatting>
  <conditionalFormatting sqref="H10">
    <cfRule type="cellIs" dxfId="1013" priority="6" stopIfTrue="1" operator="lessThan">
      <formula>$H$11+$H$12</formula>
    </cfRule>
  </conditionalFormatting>
  <conditionalFormatting sqref="I10">
    <cfRule type="cellIs" dxfId="1012" priority="7" stopIfTrue="1" operator="lessThan">
      <formula>$I$11+$I$12</formula>
    </cfRule>
  </conditionalFormatting>
  <conditionalFormatting sqref="J10">
    <cfRule type="cellIs" dxfId="1011" priority="8" stopIfTrue="1" operator="lessThan">
      <formula>$J$11+$J$12</formula>
    </cfRule>
  </conditionalFormatting>
  <conditionalFormatting sqref="K10">
    <cfRule type="cellIs" dxfId="1010" priority="9" stopIfTrue="1" operator="lessThan">
      <formula>$K$11+$K$12</formula>
    </cfRule>
  </conditionalFormatting>
  <conditionalFormatting sqref="L10">
    <cfRule type="cellIs" dxfId="1009" priority="10" stopIfTrue="1" operator="lessThan">
      <formula>$L$11+$L$12</formula>
    </cfRule>
  </conditionalFormatting>
  <conditionalFormatting sqref="P10">
    <cfRule type="cellIs" dxfId="1008" priority="11" stopIfTrue="1" operator="lessThan">
      <formula>$P$11+$P$12</formula>
    </cfRule>
  </conditionalFormatting>
  <conditionalFormatting sqref="Q10">
    <cfRule type="cellIs" dxfId="1007" priority="12" stopIfTrue="1" operator="lessThan">
      <formula>$Q$11+$Q$12</formula>
    </cfRule>
  </conditionalFormatting>
  <conditionalFormatting sqref="R10">
    <cfRule type="cellIs" dxfId="1006" priority="13" stopIfTrue="1" operator="lessThan">
      <formula>$R$11+$R$12</formula>
    </cfRule>
  </conditionalFormatting>
  <conditionalFormatting sqref="F16">
    <cfRule type="cellIs" dxfId="1005" priority="14" stopIfTrue="1" operator="lessThan">
      <formula>$F$17+$F$18</formula>
    </cfRule>
  </conditionalFormatting>
  <conditionalFormatting sqref="G16">
    <cfRule type="cellIs" dxfId="1004" priority="15" stopIfTrue="1" operator="lessThan">
      <formula>$G$17+$G$18</formula>
    </cfRule>
  </conditionalFormatting>
  <conditionalFormatting sqref="H16">
    <cfRule type="cellIs" dxfId="1003" priority="16" stopIfTrue="1" operator="lessThan">
      <formula>$H$17+$H$18</formula>
    </cfRule>
  </conditionalFormatting>
  <conditionalFormatting sqref="I16">
    <cfRule type="cellIs" dxfId="1002" priority="17" stopIfTrue="1" operator="lessThan">
      <formula>$I$17+$I$18</formula>
    </cfRule>
  </conditionalFormatting>
  <conditionalFormatting sqref="J16">
    <cfRule type="cellIs" dxfId="1001" priority="18" stopIfTrue="1" operator="lessThan">
      <formula>$J$17+$J$18</formula>
    </cfRule>
  </conditionalFormatting>
  <conditionalFormatting sqref="K16">
    <cfRule type="cellIs" dxfId="1000" priority="19" stopIfTrue="1" operator="lessThan">
      <formula>$K$17+$K$18</formula>
    </cfRule>
  </conditionalFormatting>
  <conditionalFormatting sqref="L16">
    <cfRule type="cellIs" dxfId="999" priority="20" stopIfTrue="1" operator="lessThan">
      <formula>$L$17+$L$18</formula>
    </cfRule>
  </conditionalFormatting>
  <conditionalFormatting sqref="P16">
    <cfRule type="cellIs" dxfId="998" priority="21" stopIfTrue="1" operator="lessThan">
      <formula>$P$17+$P$18</formula>
    </cfRule>
  </conditionalFormatting>
  <conditionalFormatting sqref="Q16">
    <cfRule type="cellIs" dxfId="997" priority="22" stopIfTrue="1" operator="lessThan">
      <formula>$Q$17+$Q$18</formula>
    </cfRule>
  </conditionalFormatting>
  <conditionalFormatting sqref="R16">
    <cfRule type="cellIs" dxfId="996" priority="23" stopIfTrue="1" operator="lessThan">
      <formula>$R$17+$R$18</formula>
    </cfRule>
  </conditionalFormatting>
  <conditionalFormatting sqref="F19">
    <cfRule type="cellIs" dxfId="995" priority="24" stopIfTrue="1" operator="lessThan">
      <formula>$F$20</formula>
    </cfRule>
  </conditionalFormatting>
  <conditionalFormatting sqref="G19">
    <cfRule type="cellIs" dxfId="994" priority="25" stopIfTrue="1" operator="lessThan">
      <formula>$G$20</formula>
    </cfRule>
  </conditionalFormatting>
  <conditionalFormatting sqref="H19">
    <cfRule type="cellIs" dxfId="993" priority="26" stopIfTrue="1" operator="lessThan">
      <formula>$H$20</formula>
    </cfRule>
  </conditionalFormatting>
  <conditionalFormatting sqref="I19">
    <cfRule type="cellIs" dxfId="992" priority="27" stopIfTrue="1" operator="lessThan">
      <formula>$I$20</formula>
    </cfRule>
  </conditionalFormatting>
  <conditionalFormatting sqref="J19">
    <cfRule type="cellIs" dxfId="991" priority="28" stopIfTrue="1" operator="lessThan">
      <formula>$J$20</formula>
    </cfRule>
  </conditionalFormatting>
  <conditionalFormatting sqref="K19">
    <cfRule type="cellIs" dxfId="990" priority="29" stopIfTrue="1" operator="lessThan">
      <formula>$K$20</formula>
    </cfRule>
  </conditionalFormatting>
  <conditionalFormatting sqref="L19">
    <cfRule type="cellIs" dxfId="989" priority="30" stopIfTrue="1" operator="lessThan">
      <formula>$L$20</formula>
    </cfRule>
  </conditionalFormatting>
  <conditionalFormatting sqref="P19">
    <cfRule type="cellIs" dxfId="988" priority="31" stopIfTrue="1" operator="lessThan">
      <formula>$P$20</formula>
    </cfRule>
  </conditionalFormatting>
  <conditionalFormatting sqref="Q19">
    <cfRule type="cellIs" dxfId="987" priority="32" stopIfTrue="1" operator="lessThan">
      <formula>$Q$20</formula>
    </cfRule>
  </conditionalFormatting>
  <conditionalFormatting sqref="R19">
    <cfRule type="cellIs" dxfId="986" priority="33" stopIfTrue="1" operator="lessThan">
      <formula>$R$20</formula>
    </cfRule>
  </conditionalFormatting>
  <conditionalFormatting sqref="F25">
    <cfRule type="cellIs" dxfId="985" priority="34" stopIfTrue="1" operator="lessThan">
      <formula>$F$26+$F$27+$F$28+$F$29</formula>
    </cfRule>
  </conditionalFormatting>
  <conditionalFormatting sqref="G25">
    <cfRule type="cellIs" dxfId="984" priority="35" stopIfTrue="1" operator="lessThan">
      <formula>$G$26+$G$27+$G$28+$G$29</formula>
    </cfRule>
  </conditionalFormatting>
  <conditionalFormatting sqref="H25">
    <cfRule type="cellIs" dxfId="983" priority="36" stopIfTrue="1" operator="lessThan">
      <formula>$H$26+$H$27+$H$28+$H$29</formula>
    </cfRule>
  </conditionalFormatting>
  <conditionalFormatting sqref="I25">
    <cfRule type="cellIs" dxfId="982" priority="37" stopIfTrue="1" operator="lessThan">
      <formula>$I$26+$I$27+$I$28+$I$29</formula>
    </cfRule>
  </conditionalFormatting>
  <conditionalFormatting sqref="J25">
    <cfRule type="cellIs" dxfId="981" priority="38" stopIfTrue="1" operator="lessThan">
      <formula>$J$26+$J$27+$J$28+$J$29</formula>
    </cfRule>
  </conditionalFormatting>
  <conditionalFormatting sqref="K25">
    <cfRule type="cellIs" dxfId="980" priority="39" stopIfTrue="1" operator="lessThan">
      <formula>$K$26+$K$27+$K$28+$K$29</formula>
    </cfRule>
  </conditionalFormatting>
  <conditionalFormatting sqref="L25">
    <cfRule type="cellIs" dxfId="979" priority="40" stopIfTrue="1" operator="lessThan">
      <formula>$L$26+$L$27+$L$28+$L$29</formula>
    </cfRule>
  </conditionalFormatting>
  <conditionalFormatting sqref="P25">
    <cfRule type="cellIs" dxfId="978" priority="41" stopIfTrue="1" operator="lessThan">
      <formula>$P$26+$P$27+$P$28+$P$29</formula>
    </cfRule>
  </conditionalFormatting>
  <conditionalFormatting sqref="Q25">
    <cfRule type="cellIs" dxfId="977" priority="42" stopIfTrue="1" operator="lessThan">
      <formula>$Q$26+$Q$27+$Q$28+$Q$29</formula>
    </cfRule>
  </conditionalFormatting>
  <conditionalFormatting sqref="R25">
    <cfRule type="cellIs" dxfId="976" priority="43" stopIfTrue="1" operator="lessThan">
      <formula>$R$26+$R$27+$R$28+$R$29</formula>
    </cfRule>
  </conditionalFormatting>
  <conditionalFormatting sqref="E10">
    <cfRule type="cellIs" dxfId="975" priority="44" stopIfTrue="1" operator="notEqual">
      <formula>SUM($F$10:$L$10)</formula>
    </cfRule>
    <cfRule type="cellIs" dxfId="974" priority="45" stopIfTrue="1" operator="notEqual">
      <formula>SUM($M$10:$R$10)</formula>
    </cfRule>
    <cfRule type="cellIs" dxfId="973" priority="46" stopIfTrue="1" operator="lessThan">
      <formula>$E$11+$E$12</formula>
    </cfRule>
  </conditionalFormatting>
  <conditionalFormatting sqref="E11">
    <cfRule type="cellIs" dxfId="972" priority="47" stopIfTrue="1" operator="notEqual">
      <formula>SUM($F$11:$L$11)</formula>
    </cfRule>
    <cfRule type="cellIs" dxfId="971" priority="48" stopIfTrue="1" operator="notEqual">
      <formula>SUM($M$11:$R$11)</formula>
    </cfRule>
  </conditionalFormatting>
  <conditionalFormatting sqref="E12">
    <cfRule type="cellIs" dxfId="970" priority="49" stopIfTrue="1" operator="notEqual">
      <formula>SUM($F$12:$L$12)</formula>
    </cfRule>
    <cfRule type="cellIs" dxfId="969" priority="50" stopIfTrue="1" operator="notEqual">
      <formula>SUM($M$12:$R$12)</formula>
    </cfRule>
  </conditionalFormatting>
  <conditionalFormatting sqref="E15">
    <cfRule type="cellIs" dxfId="968" priority="51" stopIfTrue="1" operator="notEqual">
      <formula>SUM($F$15:$L$15)</formula>
    </cfRule>
    <cfRule type="cellIs" dxfId="967" priority="52" stopIfTrue="1" operator="notEqual">
      <formula>SUM($M$15:$R$15)</formula>
    </cfRule>
  </conditionalFormatting>
  <conditionalFormatting sqref="E16">
    <cfRule type="cellIs" dxfId="966" priority="53" stopIfTrue="1" operator="notEqual">
      <formula>SUM($F$16:$L$16)</formula>
    </cfRule>
    <cfRule type="cellIs" dxfId="965" priority="54" stopIfTrue="1" operator="notEqual">
      <formula>SUM($M$16:$R$16)</formula>
    </cfRule>
    <cfRule type="cellIs" dxfId="964" priority="55" stopIfTrue="1" operator="lessThan">
      <formula>$E$17+$E$18</formula>
    </cfRule>
  </conditionalFormatting>
  <conditionalFormatting sqref="E17">
    <cfRule type="cellIs" dxfId="963" priority="56" stopIfTrue="1" operator="notEqual">
      <formula>SUM($F$17:$L$17)</formula>
    </cfRule>
    <cfRule type="cellIs" dxfId="962" priority="57" stopIfTrue="1" operator="notEqual">
      <formula>SUM($M$17:$R$17)</formula>
    </cfRule>
  </conditionalFormatting>
  <conditionalFormatting sqref="E18">
    <cfRule type="cellIs" dxfId="961" priority="58" stopIfTrue="1" operator="notEqual">
      <formula>SUM($F$18:$L$18)</formula>
    </cfRule>
    <cfRule type="cellIs" dxfId="960" priority="59" stopIfTrue="1" operator="notEqual">
      <formula>SUM($M$18:$R$18)</formula>
    </cfRule>
  </conditionalFormatting>
  <conditionalFormatting sqref="E19">
    <cfRule type="cellIs" dxfId="959" priority="3" stopIfTrue="1" operator="lessThan">
      <formula>$E$20+$E$21</formula>
    </cfRule>
    <cfRule type="cellIs" dxfId="958" priority="60" stopIfTrue="1" operator="notEqual">
      <formula>SUM($F$19:$L$19)</formula>
    </cfRule>
    <cfRule type="cellIs" dxfId="957" priority="61" stopIfTrue="1" operator="notEqual">
      <formula>SUM($M$19:$R$19)</formula>
    </cfRule>
    <cfRule type="cellIs" dxfId="956" priority="62" stopIfTrue="1" operator="lessThan">
      <formula>$E$20</formula>
    </cfRule>
  </conditionalFormatting>
  <conditionalFormatting sqref="E22">
    <cfRule type="cellIs" dxfId="955" priority="65" stopIfTrue="1" operator="notEqual">
      <formula>SUM($F$22:$L$22)</formula>
    </cfRule>
    <cfRule type="cellIs" dxfId="954" priority="66" stopIfTrue="1" operator="notEqual">
      <formula>SUM($M$22:$R$22)</formula>
    </cfRule>
    <cfRule type="cellIs" dxfId="953" priority="67" stopIfTrue="1" operator="lessThan">
      <formula>$E$23</formula>
    </cfRule>
  </conditionalFormatting>
  <conditionalFormatting sqref="E23">
    <cfRule type="cellIs" dxfId="952" priority="68" stopIfTrue="1" operator="notEqual">
      <formula>SUM($F$23:$L$23)</formula>
    </cfRule>
    <cfRule type="cellIs" dxfId="951" priority="69" stopIfTrue="1" operator="notEqual">
      <formula>SUM($M$23:$R$23)</formula>
    </cfRule>
  </conditionalFormatting>
  <conditionalFormatting sqref="E24">
    <cfRule type="cellIs" dxfId="950" priority="70" stopIfTrue="1" operator="notEqual">
      <formula>SUM($F$24:$L$24)</formula>
    </cfRule>
    <cfRule type="cellIs" dxfId="949" priority="71" stopIfTrue="1" operator="notEqual">
      <formula>SUM($M$24:$R$24)</formula>
    </cfRule>
  </conditionalFormatting>
  <conditionalFormatting sqref="E25">
    <cfRule type="cellIs" dxfId="948" priority="72" stopIfTrue="1" operator="notEqual">
      <formula>SUM($F$25:$L$25)</formula>
    </cfRule>
    <cfRule type="cellIs" dxfId="947" priority="73" stopIfTrue="1" operator="notEqual">
      <formula>SUM($M$25:$R$25)</formula>
    </cfRule>
    <cfRule type="cellIs" dxfId="946" priority="74" stopIfTrue="1" operator="lessThan">
      <formula>$E$26+$E$27+$E$28+$E$29</formula>
    </cfRule>
  </conditionalFormatting>
  <conditionalFormatting sqref="E26">
    <cfRule type="cellIs" dxfId="945" priority="75" stopIfTrue="1" operator="notEqual">
      <formula>SUM($F$26:$L$26)</formula>
    </cfRule>
    <cfRule type="cellIs" dxfId="944" priority="76" stopIfTrue="1" operator="notEqual">
      <formula>SUM($M$26:$R$26)</formula>
    </cfRule>
  </conditionalFormatting>
  <conditionalFormatting sqref="E27">
    <cfRule type="cellIs" dxfId="943" priority="77" stopIfTrue="1" operator="notEqual">
      <formula>SUM($F$27:$L$27)</formula>
    </cfRule>
    <cfRule type="cellIs" dxfId="942" priority="78" stopIfTrue="1" operator="notEqual">
      <formula>SUM($M$27:$R$27)</formula>
    </cfRule>
  </conditionalFormatting>
  <conditionalFormatting sqref="E28">
    <cfRule type="cellIs" dxfId="941" priority="79" stopIfTrue="1" operator="notEqual">
      <formula>SUM($F$28:$L$28)</formula>
    </cfRule>
    <cfRule type="cellIs" dxfId="940" priority="80" stopIfTrue="1" operator="notEqual">
      <formula>SUM($M$28:$R$28)</formula>
    </cfRule>
  </conditionalFormatting>
  <conditionalFormatting sqref="E29">
    <cfRule type="cellIs" dxfId="939" priority="81" stopIfTrue="1" operator="notEqual">
      <formula>SUM($F$29:$L$29)</formula>
    </cfRule>
    <cfRule type="cellIs" dxfId="938" priority="82" stopIfTrue="1" operator="notEqual">
      <formula>SUM($M$29:$R$29)</formula>
    </cfRule>
  </conditionalFormatting>
  <conditionalFormatting sqref="M10">
    <cfRule type="cellIs" dxfId="937" priority="83" stopIfTrue="1" operator="lessThan">
      <formula>$M$11+$M$12</formula>
    </cfRule>
  </conditionalFormatting>
  <conditionalFormatting sqref="N10">
    <cfRule type="cellIs" dxfId="936" priority="84" stopIfTrue="1" operator="lessThan">
      <formula>$N$11+$N$12</formula>
    </cfRule>
  </conditionalFormatting>
  <conditionalFormatting sqref="O10">
    <cfRule type="cellIs" dxfId="935" priority="85" stopIfTrue="1" operator="lessThan">
      <formula>$O$11+$O$12</formula>
    </cfRule>
  </conditionalFormatting>
  <conditionalFormatting sqref="F14">
    <cfRule type="cellIs" dxfId="934" priority="86" stopIfTrue="1" operator="lessThan">
      <formula>$F$15</formula>
    </cfRule>
  </conditionalFormatting>
  <conditionalFormatting sqref="G14">
    <cfRule type="cellIs" dxfId="933" priority="87" stopIfTrue="1" operator="lessThan">
      <formula>$G$15</formula>
    </cfRule>
  </conditionalFormatting>
  <conditionalFormatting sqref="H14">
    <cfRule type="cellIs" dxfId="932" priority="88" stopIfTrue="1" operator="lessThan">
      <formula>$H$15</formula>
    </cfRule>
  </conditionalFormatting>
  <conditionalFormatting sqref="I14">
    <cfRule type="cellIs" dxfId="931" priority="89" stopIfTrue="1" operator="lessThan">
      <formula>$I$15</formula>
    </cfRule>
  </conditionalFormatting>
  <conditionalFormatting sqref="J14">
    <cfRule type="cellIs" dxfId="930" priority="90" stopIfTrue="1" operator="lessThan">
      <formula>$J$15</formula>
    </cfRule>
  </conditionalFormatting>
  <conditionalFormatting sqref="K14">
    <cfRule type="cellIs" dxfId="929" priority="91" stopIfTrue="1" operator="lessThan">
      <formula>$K$15</formula>
    </cfRule>
  </conditionalFormatting>
  <conditionalFormatting sqref="L14">
    <cfRule type="cellIs" dxfId="928" priority="92" stopIfTrue="1" operator="lessThan">
      <formula>$L$15</formula>
    </cfRule>
  </conditionalFormatting>
  <conditionalFormatting sqref="M14">
    <cfRule type="cellIs" dxfId="927" priority="93" stopIfTrue="1" operator="lessThan">
      <formula>$M$15</formula>
    </cfRule>
  </conditionalFormatting>
  <conditionalFormatting sqref="N14">
    <cfRule type="cellIs" dxfId="926" priority="94" stopIfTrue="1" operator="lessThan">
      <formula>$N$15</formula>
    </cfRule>
  </conditionalFormatting>
  <conditionalFormatting sqref="O14">
    <cfRule type="cellIs" dxfId="925" priority="95" stopIfTrue="1" operator="lessThan">
      <formula>$O$15</formula>
    </cfRule>
  </conditionalFormatting>
  <conditionalFormatting sqref="P14">
    <cfRule type="cellIs" dxfId="924" priority="96" stopIfTrue="1" operator="lessThan">
      <formula>$P$15</formula>
    </cfRule>
  </conditionalFormatting>
  <conditionalFormatting sqref="Q14">
    <cfRule type="cellIs" dxfId="923" priority="97" stopIfTrue="1" operator="lessThan">
      <formula>$Q$15</formula>
    </cfRule>
  </conditionalFormatting>
  <conditionalFormatting sqref="R14">
    <cfRule type="cellIs" dxfId="922" priority="98" stopIfTrue="1" operator="lessThan">
      <formula>$R$15</formula>
    </cfRule>
  </conditionalFormatting>
  <conditionalFormatting sqref="M16">
    <cfRule type="cellIs" dxfId="921" priority="99" stopIfTrue="1" operator="lessThan">
      <formula>$M$17+$M$18</formula>
    </cfRule>
  </conditionalFormatting>
  <conditionalFormatting sqref="N16">
    <cfRule type="cellIs" dxfId="920" priority="100" stopIfTrue="1" operator="lessThan">
      <formula>$N$17+$N$18</formula>
    </cfRule>
  </conditionalFormatting>
  <conditionalFormatting sqref="O16">
    <cfRule type="cellIs" dxfId="919" priority="101" stopIfTrue="1" operator="lessThan">
      <formula>$O$17+$O$18</formula>
    </cfRule>
  </conditionalFormatting>
  <conditionalFormatting sqref="M19">
    <cfRule type="cellIs" dxfId="918" priority="102" stopIfTrue="1" operator="lessThan">
      <formula>$M$20</formula>
    </cfRule>
  </conditionalFormatting>
  <conditionalFormatting sqref="N19">
    <cfRule type="cellIs" dxfId="917" priority="103" stopIfTrue="1" operator="lessThan">
      <formula>$N$20</formula>
    </cfRule>
  </conditionalFormatting>
  <conditionalFormatting sqref="O19">
    <cfRule type="cellIs" dxfId="916" priority="104" stopIfTrue="1" operator="lessThan">
      <formula>$O$20</formula>
    </cfRule>
  </conditionalFormatting>
  <conditionalFormatting sqref="F22">
    <cfRule type="cellIs" dxfId="915" priority="105" stopIfTrue="1" operator="lessThan">
      <formula>$F$23</formula>
    </cfRule>
  </conditionalFormatting>
  <conditionalFormatting sqref="G22">
    <cfRule type="cellIs" dxfId="914" priority="106" stopIfTrue="1" operator="lessThan">
      <formula>$G$23</formula>
    </cfRule>
  </conditionalFormatting>
  <conditionalFormatting sqref="H22">
    <cfRule type="cellIs" dxfId="913" priority="107" stopIfTrue="1" operator="lessThan">
      <formula>$H$23</formula>
    </cfRule>
  </conditionalFormatting>
  <conditionalFormatting sqref="I22">
    <cfRule type="cellIs" dxfId="912" priority="108" stopIfTrue="1" operator="lessThan">
      <formula>$I$23</formula>
    </cfRule>
  </conditionalFormatting>
  <conditionalFormatting sqref="J22">
    <cfRule type="cellIs" dxfId="911" priority="109" stopIfTrue="1" operator="lessThan">
      <formula>$J$23</formula>
    </cfRule>
  </conditionalFormatting>
  <conditionalFormatting sqref="K22">
    <cfRule type="cellIs" dxfId="910" priority="110" stopIfTrue="1" operator="lessThan">
      <formula>$K$23</formula>
    </cfRule>
  </conditionalFormatting>
  <conditionalFormatting sqref="L22">
    <cfRule type="cellIs" dxfId="909" priority="111" stopIfTrue="1" operator="lessThan">
      <formula>$L$23</formula>
    </cfRule>
  </conditionalFormatting>
  <conditionalFormatting sqref="M22">
    <cfRule type="cellIs" dxfId="908" priority="112" stopIfTrue="1" operator="lessThan">
      <formula>$M$23</formula>
    </cfRule>
  </conditionalFormatting>
  <conditionalFormatting sqref="N22">
    <cfRule type="cellIs" dxfId="907" priority="113" stopIfTrue="1" operator="lessThan">
      <formula>$N$23</formula>
    </cfRule>
  </conditionalFormatting>
  <conditionalFormatting sqref="O22">
    <cfRule type="cellIs" dxfId="906" priority="114" stopIfTrue="1" operator="lessThan">
      <formula>$O$23</formula>
    </cfRule>
  </conditionalFormatting>
  <conditionalFormatting sqref="P22">
    <cfRule type="cellIs" dxfId="905" priority="115" stopIfTrue="1" operator="lessThan">
      <formula>$P$23</formula>
    </cfRule>
  </conditionalFormatting>
  <conditionalFormatting sqref="Q22">
    <cfRule type="cellIs" dxfId="904" priority="116" stopIfTrue="1" operator="lessThan">
      <formula>$Q$23</formula>
    </cfRule>
  </conditionalFormatting>
  <conditionalFormatting sqref="R22">
    <cfRule type="cellIs" dxfId="903" priority="117" stopIfTrue="1" operator="lessThan">
      <formula>$R$23</formula>
    </cfRule>
  </conditionalFormatting>
  <conditionalFormatting sqref="M25">
    <cfRule type="cellIs" dxfId="902" priority="118" stopIfTrue="1" operator="lessThan">
      <formula>$M$26+$M$27+$M$28+$M$29</formula>
    </cfRule>
  </conditionalFormatting>
  <conditionalFormatting sqref="N25">
    <cfRule type="cellIs" dxfId="901" priority="119" stopIfTrue="1" operator="lessThan">
      <formula>$N$26+$N$27+$N$28+$N$29</formula>
    </cfRule>
  </conditionalFormatting>
  <conditionalFormatting sqref="O25">
    <cfRule type="cellIs" dxfId="900" priority="120" stopIfTrue="1" operator="lessThan">
      <formula>$O$26+$O$27+$O$28+$O$29</formula>
    </cfRule>
  </conditionalFormatting>
  <conditionalFormatting sqref="E13">
    <cfRule type="cellIs" dxfId="899" priority="121" stopIfTrue="1" operator="notEqual">
      <formula>SUM($F$13:$L$13)</formula>
    </cfRule>
    <cfRule type="cellIs" dxfId="898" priority="122" stopIfTrue="1" operator="notEqual">
      <formula>SUM($M$13:$R$13)</formula>
    </cfRule>
  </conditionalFormatting>
  <conditionalFormatting sqref="E14">
    <cfRule type="cellIs" dxfId="897" priority="123" stopIfTrue="1" operator="notEqual">
      <formula>SUM($F$14:$L$14)</formula>
    </cfRule>
    <cfRule type="cellIs" dxfId="896" priority="124" stopIfTrue="1" operator="notEqual">
      <formula>SUM($M$14:$R$14)</formula>
    </cfRule>
    <cfRule type="cellIs" dxfId="895" priority="125" stopIfTrue="1" operator="lessThan">
      <formula>$E$15</formula>
    </cfRule>
  </conditionalFormatting>
  <conditionalFormatting sqref="E21">
    <cfRule type="cellIs" dxfId="894" priority="63" stopIfTrue="1" operator="notEqual">
      <formula>SUM($F$21:$L$21)</formula>
    </cfRule>
    <cfRule type="cellIs" dxfId="893" priority="64" stopIfTrue="1" operator="notEqual">
      <formula>SUM($M$21:$R$21)</formula>
    </cfRule>
  </conditionalFormatting>
  <conditionalFormatting sqref="E20">
    <cfRule type="cellIs" dxfId="892" priority="1" operator="notEqual">
      <formula>SUM($M$20:$R$20)</formula>
    </cfRule>
    <cfRule type="cellIs" dxfId="891" priority="2" operator="notEqual">
      <formula>SUM($F$20:$L$20)</formula>
    </cfRule>
  </conditionalFormatting>
  <pageMargins left="0" right="3.937007874015748E-2" top="0.19685039370078741" bottom="7.874015748031496E-2" header="0" footer="0"/>
  <pageSetup paperSize="9" scale="84" orientation="landscape" horizontalDpi="200" verticalDpi="200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showZeros="0" workbookViewId="0">
      <selection activeCell="D41" sqref="D41"/>
    </sheetView>
  </sheetViews>
  <sheetFormatPr defaultRowHeight="12"/>
  <cols>
    <col min="1" max="1" width="4.5703125" style="62" customWidth="1"/>
    <col min="2" max="2" width="6.42578125" style="62" customWidth="1"/>
    <col min="3" max="3" width="39.5703125" style="62" customWidth="1"/>
    <col min="4" max="4" width="8.7109375" style="62" customWidth="1"/>
    <col min="5" max="5" width="8.42578125" style="62" customWidth="1"/>
    <col min="6" max="6" width="8" style="62" customWidth="1"/>
    <col min="7" max="7" width="7.85546875" style="62" customWidth="1"/>
    <col min="8" max="8" width="7.7109375" style="62" customWidth="1"/>
    <col min="9" max="9" width="8.140625" style="62" customWidth="1"/>
    <col min="10" max="10" width="7.42578125" style="62" customWidth="1"/>
    <col min="11" max="11" width="7.7109375" style="62" customWidth="1"/>
    <col min="12" max="12" width="7" style="62" customWidth="1"/>
    <col min="13" max="13" width="8.140625" style="62" customWidth="1"/>
    <col min="14" max="14" width="8.85546875" style="62" customWidth="1"/>
    <col min="15" max="15" width="7.28515625" style="62" customWidth="1"/>
    <col min="16" max="16" width="7.42578125" style="62" customWidth="1"/>
    <col min="17" max="17" width="7.85546875" style="62" customWidth="1"/>
    <col min="18" max="18" width="8.42578125" style="62" customWidth="1"/>
    <col min="19" max="19" width="0.85546875" style="62" customWidth="1"/>
    <col min="20" max="16384" width="9.140625" style="62"/>
  </cols>
  <sheetData>
    <row r="1" spans="1:18" ht="3.75" customHeight="1" thickBot="1">
      <c r="B1" s="63"/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69"/>
    </row>
    <row r="2" spans="1:18" ht="43.5" customHeight="1">
      <c r="B2" s="454" t="s">
        <v>1854</v>
      </c>
      <c r="C2" s="458" t="s">
        <v>497</v>
      </c>
      <c r="D2" s="461" t="s">
        <v>1881</v>
      </c>
      <c r="E2" s="467" t="s">
        <v>531</v>
      </c>
      <c r="F2" s="466" t="s">
        <v>1899</v>
      </c>
      <c r="G2" s="444"/>
      <c r="H2" s="444"/>
      <c r="I2" s="444"/>
      <c r="J2" s="444"/>
      <c r="K2" s="444"/>
      <c r="L2" s="444"/>
      <c r="M2" s="444" t="s">
        <v>493</v>
      </c>
      <c r="N2" s="444"/>
      <c r="O2" s="444"/>
      <c r="P2" s="444"/>
      <c r="Q2" s="444"/>
      <c r="R2" s="445"/>
    </row>
    <row r="3" spans="1:18" ht="27" customHeight="1">
      <c r="B3" s="455"/>
      <c r="C3" s="459"/>
      <c r="D3" s="462"/>
      <c r="E3" s="468"/>
      <c r="F3" s="464" t="s">
        <v>534</v>
      </c>
      <c r="G3" s="457" t="s">
        <v>1900</v>
      </c>
      <c r="H3" s="457" t="s">
        <v>1901</v>
      </c>
      <c r="I3" s="446" t="s">
        <v>1917</v>
      </c>
      <c r="J3" s="457"/>
      <c r="K3" s="446" t="s">
        <v>1916</v>
      </c>
      <c r="L3" s="446"/>
      <c r="M3" s="446" t="s">
        <v>532</v>
      </c>
      <c r="N3" s="446"/>
      <c r="O3" s="446"/>
      <c r="P3" s="446" t="s">
        <v>533</v>
      </c>
      <c r="Q3" s="446"/>
      <c r="R3" s="449"/>
    </row>
    <row r="4" spans="1:18" ht="60.75" customHeight="1">
      <c r="B4" s="456"/>
      <c r="C4" s="460"/>
      <c r="D4" s="463"/>
      <c r="E4" s="468"/>
      <c r="F4" s="465"/>
      <c r="G4" s="457"/>
      <c r="H4" s="457"/>
      <c r="I4" s="241" t="s">
        <v>2110</v>
      </c>
      <c r="J4" s="241" t="s">
        <v>2109</v>
      </c>
      <c r="K4" s="242" t="s">
        <v>2111</v>
      </c>
      <c r="L4" s="241" t="s">
        <v>2112</v>
      </c>
      <c r="M4" s="66" t="s">
        <v>537</v>
      </c>
      <c r="N4" s="66" t="s">
        <v>536</v>
      </c>
      <c r="O4" s="66" t="s">
        <v>535</v>
      </c>
      <c r="P4" s="66" t="s">
        <v>537</v>
      </c>
      <c r="Q4" s="66" t="s">
        <v>536</v>
      </c>
      <c r="R4" s="155" t="s">
        <v>535</v>
      </c>
    </row>
    <row r="5" spans="1:18" ht="12.75" thickBot="1">
      <c r="B5" s="73" t="s">
        <v>1870</v>
      </c>
      <c r="C5" s="72" t="s">
        <v>1871</v>
      </c>
      <c r="D5" s="79" t="s">
        <v>1872</v>
      </c>
      <c r="E5" s="72">
        <v>1</v>
      </c>
      <c r="F5" s="68">
        <v>2</v>
      </c>
      <c r="G5" s="64">
        <v>3</v>
      </c>
      <c r="H5" s="64">
        <v>4</v>
      </c>
      <c r="I5" s="68">
        <v>5</v>
      </c>
      <c r="J5" s="64">
        <v>6</v>
      </c>
      <c r="K5" s="68">
        <v>7</v>
      </c>
      <c r="L5" s="64">
        <v>8</v>
      </c>
      <c r="M5" s="64">
        <v>9</v>
      </c>
      <c r="N5" s="64">
        <v>10</v>
      </c>
      <c r="O5" s="64">
        <v>11</v>
      </c>
      <c r="P5" s="64">
        <v>12</v>
      </c>
      <c r="Q5" s="64">
        <v>13</v>
      </c>
      <c r="R5" s="156">
        <v>14</v>
      </c>
    </row>
    <row r="6" spans="1:18" ht="22.5">
      <c r="B6" s="76" t="s">
        <v>1915</v>
      </c>
      <c r="C6" s="160" t="s">
        <v>1858</v>
      </c>
      <c r="D6" s="83" t="s">
        <v>1859</v>
      </c>
      <c r="E6" s="219">
        <v>39</v>
      </c>
      <c r="F6" s="220">
        <v>1</v>
      </c>
      <c r="G6" s="117">
        <v>4</v>
      </c>
      <c r="H6" s="117">
        <v>10</v>
      </c>
      <c r="I6" s="117">
        <v>8</v>
      </c>
      <c r="J6" s="117">
        <v>1</v>
      </c>
      <c r="K6" s="117">
        <v>15</v>
      </c>
      <c r="L6" s="117">
        <v>0</v>
      </c>
      <c r="M6" s="117">
        <v>0</v>
      </c>
      <c r="N6" s="117">
        <v>10</v>
      </c>
      <c r="O6" s="117">
        <v>29</v>
      </c>
      <c r="P6" s="117">
        <v>0</v>
      </c>
      <c r="Q6" s="117">
        <v>0</v>
      </c>
      <c r="R6" s="118">
        <v>0</v>
      </c>
    </row>
    <row r="7" spans="1:18" ht="22.5">
      <c r="A7" s="152"/>
      <c r="B7" s="76" t="s">
        <v>487</v>
      </c>
      <c r="C7" s="160" t="s">
        <v>1860</v>
      </c>
      <c r="D7" s="67" t="s">
        <v>567</v>
      </c>
      <c r="E7" s="219">
        <v>148</v>
      </c>
      <c r="F7" s="220">
        <v>1</v>
      </c>
      <c r="G7" s="117">
        <v>14</v>
      </c>
      <c r="H7" s="117">
        <v>50</v>
      </c>
      <c r="I7" s="117">
        <v>31</v>
      </c>
      <c r="J7" s="117">
        <v>1</v>
      </c>
      <c r="K7" s="117">
        <v>50</v>
      </c>
      <c r="L7" s="117">
        <v>1</v>
      </c>
      <c r="M7" s="117">
        <v>28</v>
      </c>
      <c r="N7" s="117">
        <v>67</v>
      </c>
      <c r="O7" s="117">
        <v>51</v>
      </c>
      <c r="P7" s="117">
        <v>0</v>
      </c>
      <c r="Q7" s="117">
        <v>2</v>
      </c>
      <c r="R7" s="118">
        <v>0</v>
      </c>
    </row>
    <row r="8" spans="1:18" ht="33.75">
      <c r="B8" s="76" t="s">
        <v>488</v>
      </c>
      <c r="C8" s="160" t="s">
        <v>1817</v>
      </c>
      <c r="D8" s="243" t="s">
        <v>2114</v>
      </c>
      <c r="E8" s="219">
        <v>101</v>
      </c>
      <c r="F8" s="220">
        <v>1</v>
      </c>
      <c r="G8" s="117">
        <v>9</v>
      </c>
      <c r="H8" s="117">
        <v>29</v>
      </c>
      <c r="I8" s="117">
        <v>21</v>
      </c>
      <c r="J8" s="117">
        <v>1</v>
      </c>
      <c r="K8" s="117">
        <v>39</v>
      </c>
      <c r="L8" s="117">
        <v>1</v>
      </c>
      <c r="M8" s="117">
        <v>22</v>
      </c>
      <c r="N8" s="117">
        <v>48</v>
      </c>
      <c r="O8" s="117">
        <v>29</v>
      </c>
      <c r="P8" s="117">
        <v>0</v>
      </c>
      <c r="Q8" s="117">
        <v>2</v>
      </c>
      <c r="R8" s="118">
        <v>0</v>
      </c>
    </row>
    <row r="9" spans="1:18" ht="30" customHeight="1">
      <c r="B9" s="76" t="s">
        <v>575</v>
      </c>
      <c r="C9" s="160" t="s">
        <v>1818</v>
      </c>
      <c r="D9" s="243" t="s">
        <v>2118</v>
      </c>
      <c r="E9" s="219">
        <v>9</v>
      </c>
      <c r="F9" s="220">
        <v>0</v>
      </c>
      <c r="G9" s="117">
        <v>1</v>
      </c>
      <c r="H9" s="117">
        <v>4</v>
      </c>
      <c r="I9" s="117">
        <v>2</v>
      </c>
      <c r="J9" s="117">
        <v>0</v>
      </c>
      <c r="K9" s="117">
        <v>2</v>
      </c>
      <c r="L9" s="117">
        <v>0</v>
      </c>
      <c r="M9" s="117">
        <v>0</v>
      </c>
      <c r="N9" s="117">
        <v>4</v>
      </c>
      <c r="O9" s="117">
        <v>5</v>
      </c>
      <c r="P9" s="117">
        <v>0</v>
      </c>
      <c r="Q9" s="117">
        <v>0</v>
      </c>
      <c r="R9" s="118">
        <v>0</v>
      </c>
    </row>
    <row r="10" spans="1:18" ht="45">
      <c r="B10" s="77">
        <v>11</v>
      </c>
      <c r="C10" s="160" t="s">
        <v>1874</v>
      </c>
      <c r="D10" s="83" t="s">
        <v>1875</v>
      </c>
      <c r="E10" s="219">
        <v>447</v>
      </c>
      <c r="F10" s="220">
        <v>17</v>
      </c>
      <c r="G10" s="220">
        <v>55</v>
      </c>
      <c r="H10" s="220">
        <v>99</v>
      </c>
      <c r="I10" s="220">
        <v>110</v>
      </c>
      <c r="J10" s="220">
        <v>15</v>
      </c>
      <c r="K10" s="220">
        <v>142</v>
      </c>
      <c r="L10" s="220">
        <v>9</v>
      </c>
      <c r="M10" s="220">
        <v>4</v>
      </c>
      <c r="N10" s="220">
        <v>161</v>
      </c>
      <c r="O10" s="220">
        <v>261</v>
      </c>
      <c r="P10" s="220">
        <v>6</v>
      </c>
      <c r="Q10" s="220">
        <v>10</v>
      </c>
      <c r="R10" s="118">
        <v>5</v>
      </c>
    </row>
    <row r="11" spans="1:18" ht="33.75">
      <c r="B11" s="76" t="s">
        <v>576</v>
      </c>
      <c r="C11" s="160" t="s">
        <v>489</v>
      </c>
      <c r="D11" s="83" t="s">
        <v>568</v>
      </c>
      <c r="E11" s="219">
        <v>189</v>
      </c>
      <c r="F11" s="220">
        <v>7</v>
      </c>
      <c r="G11" s="117">
        <v>9</v>
      </c>
      <c r="H11" s="117">
        <v>27</v>
      </c>
      <c r="I11" s="117">
        <v>62</v>
      </c>
      <c r="J11" s="117">
        <v>11</v>
      </c>
      <c r="K11" s="117">
        <v>68</v>
      </c>
      <c r="L11" s="117">
        <v>5</v>
      </c>
      <c r="M11" s="117">
        <v>1</v>
      </c>
      <c r="N11" s="117">
        <v>98</v>
      </c>
      <c r="O11" s="117">
        <v>78</v>
      </c>
      <c r="P11" s="117">
        <v>3</v>
      </c>
      <c r="Q11" s="117">
        <v>5</v>
      </c>
      <c r="R11" s="118">
        <v>4</v>
      </c>
    </row>
    <row r="12" spans="1:18" ht="22.5">
      <c r="A12" s="152">
        <v>6</v>
      </c>
      <c r="B12" s="76" t="s">
        <v>577</v>
      </c>
      <c r="C12" s="160" t="s">
        <v>494</v>
      </c>
      <c r="D12" s="83" t="s">
        <v>569</v>
      </c>
      <c r="E12" s="219">
        <v>147</v>
      </c>
      <c r="F12" s="220">
        <v>2</v>
      </c>
      <c r="G12" s="117">
        <v>27</v>
      </c>
      <c r="H12" s="117">
        <v>39</v>
      </c>
      <c r="I12" s="117">
        <v>31</v>
      </c>
      <c r="J12" s="117">
        <v>2</v>
      </c>
      <c r="K12" s="117">
        <v>44</v>
      </c>
      <c r="L12" s="117">
        <v>2</v>
      </c>
      <c r="M12" s="117">
        <v>2</v>
      </c>
      <c r="N12" s="117">
        <v>30</v>
      </c>
      <c r="O12" s="117">
        <v>110</v>
      </c>
      <c r="P12" s="117">
        <v>2</v>
      </c>
      <c r="Q12" s="117">
        <v>2</v>
      </c>
      <c r="R12" s="118">
        <v>1</v>
      </c>
    </row>
    <row r="13" spans="1:18" ht="22.5">
      <c r="B13" s="77">
        <v>12</v>
      </c>
      <c r="C13" s="160" t="s">
        <v>1876</v>
      </c>
      <c r="D13" s="83" t="s">
        <v>1877</v>
      </c>
      <c r="E13" s="219">
        <v>47</v>
      </c>
      <c r="F13" s="220">
        <v>4</v>
      </c>
      <c r="G13" s="117">
        <v>6</v>
      </c>
      <c r="H13" s="117">
        <v>8</v>
      </c>
      <c r="I13" s="117">
        <v>2</v>
      </c>
      <c r="J13" s="117">
        <v>3</v>
      </c>
      <c r="K13" s="117">
        <v>21</v>
      </c>
      <c r="L13" s="117">
        <v>3</v>
      </c>
      <c r="M13" s="117">
        <v>16</v>
      </c>
      <c r="N13" s="117">
        <v>13</v>
      </c>
      <c r="O13" s="117">
        <v>14</v>
      </c>
      <c r="P13" s="117">
        <v>3</v>
      </c>
      <c r="Q13" s="117">
        <v>1</v>
      </c>
      <c r="R13" s="118">
        <v>0</v>
      </c>
    </row>
    <row r="14" spans="1:18" ht="45">
      <c r="B14" s="77">
        <v>13</v>
      </c>
      <c r="C14" s="160" t="s">
        <v>495</v>
      </c>
      <c r="D14" s="83" t="s">
        <v>570</v>
      </c>
      <c r="E14" s="219">
        <v>27</v>
      </c>
      <c r="F14" s="220">
        <v>7</v>
      </c>
      <c r="G14" s="117">
        <v>7</v>
      </c>
      <c r="H14" s="117">
        <v>6</v>
      </c>
      <c r="I14" s="117">
        <v>2</v>
      </c>
      <c r="J14" s="117">
        <v>1</v>
      </c>
      <c r="K14" s="117">
        <v>4</v>
      </c>
      <c r="L14" s="117">
        <v>0</v>
      </c>
      <c r="M14" s="117">
        <v>2</v>
      </c>
      <c r="N14" s="117">
        <v>9</v>
      </c>
      <c r="O14" s="117">
        <v>15</v>
      </c>
      <c r="P14" s="117">
        <v>0</v>
      </c>
      <c r="Q14" s="117">
        <v>0</v>
      </c>
      <c r="R14" s="118">
        <v>1</v>
      </c>
    </row>
    <row r="15" spans="1:18" ht="22.5">
      <c r="B15" s="77">
        <v>14</v>
      </c>
      <c r="C15" s="160" t="s">
        <v>1819</v>
      </c>
      <c r="D15" s="67" t="s">
        <v>571</v>
      </c>
      <c r="E15" s="219">
        <v>218</v>
      </c>
      <c r="F15" s="220">
        <v>21</v>
      </c>
      <c r="G15" s="220">
        <v>34</v>
      </c>
      <c r="H15" s="220">
        <v>44</v>
      </c>
      <c r="I15" s="220">
        <v>21</v>
      </c>
      <c r="J15" s="220">
        <v>11</v>
      </c>
      <c r="K15" s="220">
        <v>80</v>
      </c>
      <c r="L15" s="220">
        <v>7</v>
      </c>
      <c r="M15" s="220">
        <v>21</v>
      </c>
      <c r="N15" s="220">
        <v>87</v>
      </c>
      <c r="O15" s="220">
        <v>96</v>
      </c>
      <c r="P15" s="220">
        <v>8</v>
      </c>
      <c r="Q15" s="220">
        <v>4</v>
      </c>
      <c r="R15" s="118">
        <v>2</v>
      </c>
    </row>
    <row r="16" spans="1:18" ht="22.5">
      <c r="B16" s="77">
        <v>15</v>
      </c>
      <c r="C16" s="162" t="s">
        <v>496</v>
      </c>
      <c r="D16" s="84"/>
      <c r="E16" s="219">
        <v>3</v>
      </c>
      <c r="F16" s="220">
        <v>0</v>
      </c>
      <c r="G16" s="117">
        <v>1</v>
      </c>
      <c r="H16" s="117">
        <v>1</v>
      </c>
      <c r="I16" s="117">
        <v>0</v>
      </c>
      <c r="J16" s="117">
        <v>0</v>
      </c>
      <c r="K16" s="117">
        <v>1</v>
      </c>
      <c r="L16" s="117">
        <v>0</v>
      </c>
      <c r="M16" s="117">
        <v>0</v>
      </c>
      <c r="N16" s="117">
        <v>2</v>
      </c>
      <c r="O16" s="117">
        <v>1</v>
      </c>
      <c r="P16" s="117">
        <v>0</v>
      </c>
      <c r="Q16" s="117">
        <v>0</v>
      </c>
      <c r="R16" s="118">
        <v>0</v>
      </c>
    </row>
    <row r="17" spans="2:18" ht="22.5">
      <c r="B17" s="77">
        <v>16</v>
      </c>
      <c r="C17" s="161" t="s">
        <v>1809</v>
      </c>
      <c r="D17" s="84"/>
      <c r="E17" s="219">
        <v>1</v>
      </c>
      <c r="F17" s="220">
        <v>0</v>
      </c>
      <c r="G17" s="117">
        <v>0</v>
      </c>
      <c r="H17" s="117">
        <v>1</v>
      </c>
      <c r="I17" s="117">
        <v>0</v>
      </c>
      <c r="J17" s="117">
        <v>0</v>
      </c>
      <c r="K17" s="117">
        <v>0</v>
      </c>
      <c r="L17" s="117">
        <v>0</v>
      </c>
      <c r="M17" s="117">
        <v>0</v>
      </c>
      <c r="N17" s="117">
        <v>1</v>
      </c>
      <c r="O17" s="117">
        <v>0</v>
      </c>
      <c r="P17" s="117">
        <v>0</v>
      </c>
      <c r="Q17" s="117">
        <v>0</v>
      </c>
      <c r="R17" s="118">
        <v>0</v>
      </c>
    </row>
    <row r="18" spans="2:18" ht="22.5">
      <c r="B18" s="77">
        <v>17</v>
      </c>
      <c r="C18" s="161" t="s">
        <v>1820</v>
      </c>
      <c r="D18" s="84"/>
      <c r="E18" s="219">
        <v>48</v>
      </c>
      <c r="F18" s="220">
        <v>8</v>
      </c>
      <c r="G18" s="117">
        <v>7</v>
      </c>
      <c r="H18" s="117">
        <v>15</v>
      </c>
      <c r="I18" s="117">
        <v>7</v>
      </c>
      <c r="J18" s="117">
        <v>1</v>
      </c>
      <c r="K18" s="117">
        <v>10</v>
      </c>
      <c r="L18" s="117">
        <v>0</v>
      </c>
      <c r="M18" s="117">
        <v>3</v>
      </c>
      <c r="N18" s="117">
        <v>14</v>
      </c>
      <c r="O18" s="117">
        <v>30</v>
      </c>
      <c r="P18" s="117">
        <v>1</v>
      </c>
      <c r="Q18" s="117">
        <v>0</v>
      </c>
      <c r="R18" s="118">
        <v>0</v>
      </c>
    </row>
    <row r="19" spans="2:18" ht="22.5">
      <c r="B19" s="77">
        <v>18</v>
      </c>
      <c r="C19" s="161" t="s">
        <v>1873</v>
      </c>
      <c r="D19" s="84"/>
      <c r="E19" s="126">
        <f>SUM('5'!E10+'5'!E13+'5'!E14+'5'!E16+'5'!E19+'5'!E22+'5'!E24+'5'!E25+'6'!E6+'6'!E7+'6'!E10+'6'!E13+'6'!E14+'6'!E15+'6'!E18)</f>
        <v>3259</v>
      </c>
      <c r="F19" s="126">
        <f>SUM('5'!F10+'5'!F13+'5'!F14+'5'!F16+'5'!F19+'5'!F22+'5'!F24+'5'!F25+'6'!F6+'6'!F7+'6'!F10+'6'!F13+'6'!F14+'6'!F15+'6'!F18)</f>
        <v>175</v>
      </c>
      <c r="G19" s="126">
        <f>SUM('5'!G10+'5'!G13+'5'!G14+'5'!G16+'5'!G19+'5'!G22+'5'!G24+'5'!G25+'6'!G6+'6'!G7+'6'!G10+'6'!G13+'6'!G14+'6'!G15+'6'!G18)</f>
        <v>351</v>
      </c>
      <c r="H19" s="126">
        <f>SUM('5'!H10+'5'!H13+'5'!H14+'5'!H16+'5'!H19+'5'!H22+'5'!H24+'5'!H25+'6'!H6+'6'!H7+'6'!H10+'6'!H13+'6'!H14+'6'!H15+'6'!H18)</f>
        <v>697</v>
      </c>
      <c r="I19" s="126">
        <f>SUM('5'!I10+'5'!I13+'5'!I14+'5'!I16+'5'!I19+'5'!I22+'5'!I24+'5'!I25+'6'!I6+'6'!I7+'6'!I10+'6'!I13+'6'!I14+'6'!I15+'6'!I18)</f>
        <v>546</v>
      </c>
      <c r="J19" s="126">
        <f>SUM('5'!J10+'5'!J13+'5'!J14+'5'!J16+'5'!J19+'5'!J22+'5'!J24+'5'!J25+'6'!J6+'6'!J7+'6'!J10+'6'!J13+'6'!J14+'6'!J15+'6'!J18)</f>
        <v>212</v>
      </c>
      <c r="K19" s="126">
        <f>SUM('5'!K10+'5'!K13+'5'!K14+'5'!K16+'5'!K19+'5'!K22+'5'!K24+'5'!K25+'6'!K6+'6'!K7+'6'!K10+'6'!K13+'6'!K14+'6'!K15+'6'!K18)</f>
        <v>1115</v>
      </c>
      <c r="L19" s="126">
        <f>SUM('5'!L10+'5'!L13+'5'!L14+'5'!L16+'5'!L19+'5'!L22+'5'!L24+'5'!L25+'6'!L6+'6'!L7+'6'!L10+'6'!L13+'6'!L14+'6'!L15+'6'!L18)</f>
        <v>163</v>
      </c>
      <c r="M19" s="126">
        <f>SUM('5'!M10+'5'!M13+'5'!M14+'5'!M16+'5'!M19+'5'!M22+'5'!M24+'5'!M25+'6'!M6+'6'!M7+'6'!M10+'6'!M13+'6'!M14+'6'!M15+'6'!M18)</f>
        <v>432</v>
      </c>
      <c r="N19" s="126">
        <f>SUM('5'!N10+'5'!N13+'5'!N14+'5'!N16+'5'!N19+'5'!N22+'5'!N24+'5'!N25+'6'!N6+'6'!N7+'6'!N10+'6'!N13+'6'!N14+'6'!N15+'6'!N18)</f>
        <v>1364</v>
      </c>
      <c r="O19" s="126">
        <f>SUM('5'!O10+'5'!O13+'5'!O14+'5'!O16+'5'!O19+'5'!O22+'5'!O24+'5'!O25+'6'!O6+'6'!O7+'6'!O10+'6'!O13+'6'!O14+'6'!O15+'6'!O18)</f>
        <v>1171</v>
      </c>
      <c r="P19" s="126">
        <f>SUM('5'!P10+'5'!P13+'5'!P14+'5'!P16+'5'!P19+'5'!P22+'5'!P24+'5'!P25+'6'!P6+'6'!P7+'6'!P10+'6'!P13+'6'!P14+'6'!P15+'6'!P18)</f>
        <v>175</v>
      </c>
      <c r="Q19" s="126">
        <f>SUM('5'!Q10+'5'!Q13+'5'!Q14+'5'!Q16+'5'!Q19+'5'!Q22+'5'!Q24+'5'!Q25+'6'!Q6+'6'!Q7+'6'!Q10+'6'!Q13+'6'!Q14+'6'!Q15+'6'!Q18)</f>
        <v>80</v>
      </c>
      <c r="R19" s="126">
        <f>SUM('5'!R10+'5'!R13+'5'!R14+'5'!R16+'5'!R19+'5'!R22+'5'!R24+'5'!R25+'6'!R6+'6'!R7+'6'!R10+'6'!R13+'6'!R14+'6'!R15+'6'!R18)</f>
        <v>37</v>
      </c>
    </row>
    <row r="20" spans="2:18" ht="23.25" thickBot="1">
      <c r="B20" s="78">
        <v>19</v>
      </c>
      <c r="C20" s="163" t="s">
        <v>1821</v>
      </c>
      <c r="D20" s="85"/>
      <c r="E20" s="221">
        <v>1347</v>
      </c>
      <c r="F20" s="222">
        <v>74</v>
      </c>
      <c r="G20" s="119">
        <v>169</v>
      </c>
      <c r="H20" s="119">
        <v>346</v>
      </c>
      <c r="I20" s="100">
        <v>546</v>
      </c>
      <c r="J20" s="100">
        <v>212</v>
      </c>
      <c r="K20" s="119">
        <v>0</v>
      </c>
      <c r="L20" s="119">
        <v>0</v>
      </c>
      <c r="M20" s="119">
        <v>154</v>
      </c>
      <c r="N20" s="119">
        <v>506</v>
      </c>
      <c r="O20" s="119">
        <v>535</v>
      </c>
      <c r="P20" s="119">
        <v>96</v>
      </c>
      <c r="Q20" s="119">
        <v>39</v>
      </c>
      <c r="R20" s="120">
        <v>17</v>
      </c>
    </row>
    <row r="21" spans="2:18" ht="6" customHeight="1">
      <c r="B21" s="86"/>
      <c r="C21" s="87"/>
      <c r="D21" s="86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</row>
    <row r="22" spans="2:18" ht="11.25" customHeight="1">
      <c r="B22" s="154" t="s">
        <v>492</v>
      </c>
      <c r="C22" s="71" t="s">
        <v>490</v>
      </c>
      <c r="E22" s="153"/>
      <c r="H22" s="70" t="s">
        <v>594</v>
      </c>
      <c r="L22" s="223">
        <v>188</v>
      </c>
      <c r="M22" s="153"/>
      <c r="N22" s="153"/>
      <c r="O22" s="153"/>
    </row>
    <row r="23" spans="2:18">
      <c r="C23" s="70" t="s">
        <v>491</v>
      </c>
      <c r="H23" s="70" t="s">
        <v>595</v>
      </c>
    </row>
  </sheetData>
  <customSheetViews>
    <customSheetView guid="{9193A96D-9FAB-4C72-AD87-6B03155F1E73}" zeroValues="0" topLeftCell="A5">
      <selection activeCell="K20" sqref="K20:L20"/>
      <pageMargins left="0" right="0" top="0" bottom="0.78740157480314965" header="0" footer="0"/>
      <pageSetup paperSize="9" scale="85" orientation="landscape" horizontalDpi="200" verticalDpi="200" r:id="rId1"/>
      <headerFooter alignWithMargins="0"/>
    </customSheetView>
  </customSheetViews>
  <mergeCells count="14">
    <mergeCell ref="C1:Q1"/>
    <mergeCell ref="B2:B4"/>
    <mergeCell ref="C2:C4"/>
    <mergeCell ref="D2:D4"/>
    <mergeCell ref="E2:E4"/>
    <mergeCell ref="F2:L2"/>
    <mergeCell ref="M2:R2"/>
    <mergeCell ref="F3:F4"/>
    <mergeCell ref="G3:G4"/>
    <mergeCell ref="H3:H4"/>
    <mergeCell ref="I3:J3"/>
    <mergeCell ref="K3:L3"/>
    <mergeCell ref="M3:O3"/>
    <mergeCell ref="P3:R3"/>
  </mergeCells>
  <phoneticPr fontId="29" type="noConversion"/>
  <conditionalFormatting sqref="F20">
    <cfRule type="cellIs" dxfId="890" priority="14" stopIfTrue="1" operator="greaterThan">
      <formula>$F$19</formula>
    </cfRule>
  </conditionalFormatting>
  <conditionalFormatting sqref="G20">
    <cfRule type="cellIs" dxfId="889" priority="15" stopIfTrue="1" operator="greaterThan">
      <formula>$G$19</formula>
    </cfRule>
  </conditionalFormatting>
  <conditionalFormatting sqref="H20">
    <cfRule type="cellIs" dxfId="888" priority="16" stopIfTrue="1" operator="greaterThan">
      <formula>$H$19</formula>
    </cfRule>
  </conditionalFormatting>
  <conditionalFormatting sqref="P20">
    <cfRule type="cellIs" dxfId="887" priority="21" stopIfTrue="1" operator="greaterThan">
      <formula>$P$19</formula>
    </cfRule>
  </conditionalFormatting>
  <conditionalFormatting sqref="Q20">
    <cfRule type="cellIs" dxfId="886" priority="22" stopIfTrue="1" operator="greaterThan">
      <formula>$Q$19</formula>
    </cfRule>
  </conditionalFormatting>
  <conditionalFormatting sqref="R20">
    <cfRule type="cellIs" dxfId="885" priority="23" stopIfTrue="1" operator="greaterThan">
      <formula>$R$19</formula>
    </cfRule>
  </conditionalFormatting>
  <conditionalFormatting sqref="F7">
    <cfRule type="cellIs" dxfId="884" priority="24" stopIfTrue="1" operator="lessThan">
      <formula>$F$8+$F$9</formula>
    </cfRule>
  </conditionalFormatting>
  <conditionalFormatting sqref="G7">
    <cfRule type="cellIs" dxfId="883" priority="25" stopIfTrue="1" operator="lessThan">
      <formula>$G$8+$G$9</formula>
    </cfRule>
  </conditionalFormatting>
  <conditionalFormatting sqref="H7">
    <cfRule type="cellIs" dxfId="882" priority="26" stopIfTrue="1" operator="lessThan">
      <formula>$H$8+$H$9</formula>
    </cfRule>
  </conditionalFormatting>
  <conditionalFormatting sqref="I7">
    <cfRule type="cellIs" dxfId="881" priority="27" stopIfTrue="1" operator="lessThan">
      <formula>$I$8+$I$9</formula>
    </cfRule>
  </conditionalFormatting>
  <conditionalFormatting sqref="J7">
    <cfRule type="cellIs" dxfId="880" priority="28" stopIfTrue="1" operator="lessThan">
      <formula>$J$8+$J$9</formula>
    </cfRule>
  </conditionalFormatting>
  <conditionalFormatting sqref="K7">
    <cfRule type="cellIs" dxfId="879" priority="29" stopIfTrue="1" operator="lessThan">
      <formula>$K$8+$K$9</formula>
    </cfRule>
  </conditionalFormatting>
  <conditionalFormatting sqref="L7">
    <cfRule type="cellIs" dxfId="878" priority="30" stopIfTrue="1" operator="lessThan">
      <formula>$L$8+$L$9</formula>
    </cfRule>
  </conditionalFormatting>
  <conditionalFormatting sqref="P7">
    <cfRule type="cellIs" dxfId="877" priority="31" stopIfTrue="1" operator="lessThan">
      <formula>$P$8+$P$9</formula>
    </cfRule>
  </conditionalFormatting>
  <conditionalFormatting sqref="Q7">
    <cfRule type="cellIs" dxfId="876" priority="32" stopIfTrue="1" operator="lessThan">
      <formula>$Q$8+$Q$9</formula>
    </cfRule>
  </conditionalFormatting>
  <conditionalFormatting sqref="R7">
    <cfRule type="cellIs" dxfId="875" priority="33" stopIfTrue="1" operator="lessThan">
      <formula>$R$8+$R$9</formula>
    </cfRule>
  </conditionalFormatting>
  <conditionalFormatting sqref="E6">
    <cfRule type="cellIs" dxfId="874" priority="34" stopIfTrue="1" operator="notEqual">
      <formula>SUM($F$6:$L$6)</formula>
    </cfRule>
    <cfRule type="cellIs" dxfId="873" priority="35" stopIfTrue="1" operator="notEqual">
      <formula>SUM($M$6:$R$6)</formula>
    </cfRule>
  </conditionalFormatting>
  <conditionalFormatting sqref="E7">
    <cfRule type="cellIs" dxfId="872" priority="36" stopIfTrue="1" operator="notEqual">
      <formula>SUM($F$7:$L$7)</formula>
    </cfRule>
    <cfRule type="cellIs" dxfId="871" priority="37" stopIfTrue="1" operator="notEqual">
      <formula>SUM($M$7:$R$7)</formula>
    </cfRule>
    <cfRule type="cellIs" dxfId="870" priority="38" stopIfTrue="1" operator="lessThan">
      <formula>$E$8+$E$9</formula>
    </cfRule>
  </conditionalFormatting>
  <conditionalFormatting sqref="E8">
    <cfRule type="cellIs" dxfId="869" priority="39" stopIfTrue="1" operator="notEqual">
      <formula>SUM($F$8:$L$8)</formula>
    </cfRule>
    <cfRule type="cellIs" dxfId="868" priority="40" stopIfTrue="1" operator="notEqual">
      <formula>SUM($M$8:$R$8)</formula>
    </cfRule>
  </conditionalFormatting>
  <conditionalFormatting sqref="E9">
    <cfRule type="cellIs" dxfId="867" priority="41" stopIfTrue="1" operator="notEqual">
      <formula>SUM($F$9:$L$9)</formula>
    </cfRule>
    <cfRule type="cellIs" dxfId="866" priority="42" stopIfTrue="1" operator="notEqual">
      <formula>SUM($M$9:$R$9)</formula>
    </cfRule>
  </conditionalFormatting>
  <conditionalFormatting sqref="E10">
    <cfRule type="cellIs" dxfId="865" priority="43" stopIfTrue="1" operator="notEqual">
      <formula>SUM($F$10:$L$10)</formula>
    </cfRule>
    <cfRule type="cellIs" dxfId="864" priority="44" stopIfTrue="1" operator="notEqual">
      <formula>SUM($M$10:$R$10)</formula>
    </cfRule>
    <cfRule type="cellIs" dxfId="863" priority="45" stopIfTrue="1" operator="lessThan">
      <formula>$E$11+$E$12</formula>
    </cfRule>
  </conditionalFormatting>
  <conditionalFormatting sqref="E11">
    <cfRule type="cellIs" dxfId="862" priority="46" stopIfTrue="1" operator="notEqual">
      <formula>SUM($F$11:$L$11)</formula>
    </cfRule>
    <cfRule type="cellIs" dxfId="861" priority="47" stopIfTrue="1" operator="notEqual">
      <formula>SUM($M$11:$R$11)</formula>
    </cfRule>
  </conditionalFormatting>
  <conditionalFormatting sqref="E12">
    <cfRule type="cellIs" dxfId="860" priority="48" stopIfTrue="1" operator="notEqual">
      <formula>SUM($F$12:$L$12)</formula>
    </cfRule>
    <cfRule type="cellIs" dxfId="859" priority="49" stopIfTrue="1" operator="notEqual">
      <formula>SUM($M$12:$R$12)</formula>
    </cfRule>
  </conditionalFormatting>
  <conditionalFormatting sqref="E13">
    <cfRule type="cellIs" dxfId="858" priority="50" stopIfTrue="1" operator="notEqual">
      <formula>SUM($F$13:$L$13)</formula>
    </cfRule>
    <cfRule type="cellIs" dxfId="857" priority="51" stopIfTrue="1" operator="notEqual">
      <formula>SUM($M$13:$R$13)</formula>
    </cfRule>
  </conditionalFormatting>
  <conditionalFormatting sqref="E14">
    <cfRule type="cellIs" dxfId="856" priority="52" stopIfTrue="1" operator="notEqual">
      <formula>SUM($F$14:$L$14)</formula>
    </cfRule>
    <cfRule type="cellIs" dxfId="855" priority="53" stopIfTrue="1" operator="notEqual">
      <formula>SUM($M$14:$R$14)</formula>
    </cfRule>
  </conditionalFormatting>
  <conditionalFormatting sqref="E17">
    <cfRule type="cellIs" dxfId="854" priority="54" stopIfTrue="1" operator="notEqual">
      <formula>SUM($F$17:$L$17)</formula>
    </cfRule>
    <cfRule type="cellIs" dxfId="853" priority="55" stopIfTrue="1" operator="notEqual">
      <formula>SUM($M$17:$R$17)</formula>
    </cfRule>
  </conditionalFormatting>
  <conditionalFormatting sqref="E16">
    <cfRule type="cellIs" dxfId="852" priority="56" stopIfTrue="1" operator="notEqual">
      <formula>SUM($F$16:$L$16)</formula>
    </cfRule>
    <cfRule type="cellIs" dxfId="851" priority="57" stopIfTrue="1" operator="notEqual">
      <formula>SUM($M$16:$R$16)</formula>
    </cfRule>
  </conditionalFormatting>
  <conditionalFormatting sqref="E15">
    <cfRule type="cellIs" dxfId="850" priority="58" stopIfTrue="1" operator="notEqual">
      <formula>SUM($F$15:$L$15)</formula>
    </cfRule>
    <cfRule type="cellIs" dxfId="849" priority="59" stopIfTrue="1" operator="notEqual">
      <formula>SUM($M$15:$R$15)</formula>
    </cfRule>
  </conditionalFormatting>
  <conditionalFormatting sqref="E18">
    <cfRule type="cellIs" dxfId="848" priority="60" stopIfTrue="1" operator="notEqual">
      <formula>SUM($F$18:$L$18)</formula>
    </cfRule>
    <cfRule type="cellIs" dxfId="847" priority="61" stopIfTrue="1" operator="notEqual">
      <formula>SUM($M$18:$R$18)</formula>
    </cfRule>
  </conditionalFormatting>
  <conditionalFormatting sqref="E20">
    <cfRule type="cellIs" dxfId="846" priority="65" stopIfTrue="1" operator="notEqual">
      <formula>SUM($F$20:$L$20)</formula>
    </cfRule>
    <cfRule type="cellIs" dxfId="845" priority="66" stopIfTrue="1" operator="notEqual">
      <formula>SUM($M$20:$R$20)</formula>
    </cfRule>
    <cfRule type="cellIs" dxfId="844" priority="67" stopIfTrue="1" operator="greaterThan">
      <formula>$E$19</formula>
    </cfRule>
  </conditionalFormatting>
  <conditionalFormatting sqref="M7">
    <cfRule type="cellIs" dxfId="843" priority="68" stopIfTrue="1" operator="lessThan">
      <formula>$M$8+$M$9</formula>
    </cfRule>
  </conditionalFormatting>
  <conditionalFormatting sqref="N7">
    <cfRule type="cellIs" dxfId="842" priority="69" stopIfTrue="1" operator="lessThan">
      <formula>$N$8+$N$9</formula>
    </cfRule>
  </conditionalFormatting>
  <conditionalFormatting sqref="O7">
    <cfRule type="cellIs" dxfId="841" priority="70" stopIfTrue="1" operator="lessThan">
      <formula>$O$8+$O$9</formula>
    </cfRule>
  </conditionalFormatting>
  <conditionalFormatting sqref="F10">
    <cfRule type="cellIs" dxfId="840" priority="71" stopIfTrue="1" operator="lessThan">
      <formula>$F$11+$F$12</formula>
    </cfRule>
  </conditionalFormatting>
  <conditionalFormatting sqref="G10">
    <cfRule type="cellIs" dxfId="839" priority="72" stopIfTrue="1" operator="lessThan">
      <formula>$G$11+$G$12</formula>
    </cfRule>
  </conditionalFormatting>
  <conditionalFormatting sqref="H10">
    <cfRule type="cellIs" dxfId="838" priority="73" stopIfTrue="1" operator="lessThan">
      <formula>$H$11+$H$12</formula>
    </cfRule>
  </conditionalFormatting>
  <conditionalFormatting sqref="I10">
    <cfRule type="cellIs" dxfId="837" priority="74" stopIfTrue="1" operator="lessThan">
      <formula>$I$11+$I$12</formula>
    </cfRule>
  </conditionalFormatting>
  <conditionalFormatting sqref="J10">
    <cfRule type="cellIs" dxfId="836" priority="75" stopIfTrue="1" operator="lessThan">
      <formula>$J$11+$J$12</formula>
    </cfRule>
  </conditionalFormatting>
  <conditionalFormatting sqref="K10">
    <cfRule type="cellIs" dxfId="835" priority="76" stopIfTrue="1" operator="lessThan">
      <formula>$K$11+$K$12</formula>
    </cfRule>
  </conditionalFormatting>
  <conditionalFormatting sqref="L10">
    <cfRule type="cellIs" dxfId="834" priority="77" stopIfTrue="1" operator="lessThan">
      <formula>$L$11+$L$12</formula>
    </cfRule>
  </conditionalFormatting>
  <conditionalFormatting sqref="M10">
    <cfRule type="cellIs" dxfId="833" priority="78" stopIfTrue="1" operator="lessThan">
      <formula>$M$11+$M$12</formula>
    </cfRule>
  </conditionalFormatting>
  <conditionalFormatting sqref="N10">
    <cfRule type="cellIs" dxfId="832" priority="79" stopIfTrue="1" operator="lessThan">
      <formula>$N$11+$N$12</formula>
    </cfRule>
  </conditionalFormatting>
  <conditionalFormatting sqref="O10">
    <cfRule type="cellIs" dxfId="831" priority="80" stopIfTrue="1" operator="lessThan">
      <formula>$O$11+$O$12</formula>
    </cfRule>
  </conditionalFormatting>
  <conditionalFormatting sqref="P10">
    <cfRule type="cellIs" dxfId="830" priority="81" stopIfTrue="1" operator="lessThan">
      <formula>$P$11+$P$12</formula>
    </cfRule>
  </conditionalFormatting>
  <conditionalFormatting sqref="Q10">
    <cfRule type="cellIs" dxfId="829" priority="82" stopIfTrue="1" operator="lessThan">
      <formula>$Q$11+$Q$12</formula>
    </cfRule>
  </conditionalFormatting>
  <conditionalFormatting sqref="R10">
    <cfRule type="cellIs" dxfId="828" priority="83" stopIfTrue="1" operator="lessThan">
      <formula>$R$11+$R$12</formula>
    </cfRule>
  </conditionalFormatting>
  <conditionalFormatting sqref="M20">
    <cfRule type="cellIs" dxfId="827" priority="87" stopIfTrue="1" operator="greaterThan">
      <formula>$M$19</formula>
    </cfRule>
  </conditionalFormatting>
  <conditionalFormatting sqref="N20">
    <cfRule type="cellIs" dxfId="826" priority="88" stopIfTrue="1" operator="greaterThan">
      <formula>$N$19</formula>
    </cfRule>
  </conditionalFormatting>
  <conditionalFormatting sqref="O20">
    <cfRule type="cellIs" dxfId="825" priority="89" stopIfTrue="1" operator="greaterThan">
      <formula>$O$19</formula>
    </cfRule>
  </conditionalFormatting>
  <conditionalFormatting sqref="L22:O22">
    <cfRule type="cellIs" dxfId="824" priority="90" stopIfTrue="1" operator="greaterThan">
      <formula>$E$19</formula>
    </cfRule>
  </conditionalFormatting>
  <conditionalFormatting sqref="I20">
    <cfRule type="cellIs" dxfId="823" priority="2" stopIfTrue="1" operator="notEqual">
      <formula>$I$19</formula>
    </cfRule>
  </conditionalFormatting>
  <conditionalFormatting sqref="J20">
    <cfRule type="cellIs" dxfId="822" priority="1" stopIfTrue="1" operator="notEqual">
      <formula>$J$19</formula>
    </cfRule>
  </conditionalFormatting>
  <pageMargins left="0" right="0" top="0" bottom="0.78740157480314965" header="0" footer="0"/>
  <pageSetup paperSize="9" scale="85" orientation="landscape" horizontalDpi="200" verticalDpi="200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showZeros="0" topLeftCell="A4" workbookViewId="0">
      <selection activeCell="D13" sqref="D13"/>
    </sheetView>
  </sheetViews>
  <sheetFormatPr defaultRowHeight="12"/>
  <cols>
    <col min="1" max="1" width="3.7109375" style="62" customWidth="1"/>
    <col min="2" max="2" width="6.42578125" style="62" customWidth="1"/>
    <col min="3" max="3" width="39.5703125" style="62" customWidth="1"/>
    <col min="4" max="5" width="8.7109375" style="62" customWidth="1"/>
    <col min="6" max="6" width="8" style="62" customWidth="1"/>
    <col min="7" max="7" width="7.85546875" style="62" customWidth="1"/>
    <col min="8" max="8" width="7.7109375" style="62" customWidth="1"/>
    <col min="9" max="9" width="8.140625" style="62" customWidth="1"/>
    <col min="10" max="10" width="8.28515625" style="62" customWidth="1"/>
    <col min="11" max="11" width="7.42578125" style="62" customWidth="1"/>
    <col min="12" max="12" width="8" style="62" customWidth="1"/>
    <col min="13" max="14" width="8.85546875" style="62" customWidth="1"/>
    <col min="15" max="15" width="7.28515625" style="62" customWidth="1"/>
    <col min="16" max="16" width="8.28515625" style="62" customWidth="1"/>
    <col min="17" max="17" width="7.85546875" style="62" customWidth="1"/>
    <col min="18" max="18" width="7.7109375" style="62" customWidth="1"/>
    <col min="19" max="19" width="0.85546875" style="62" customWidth="1"/>
    <col min="20" max="16384" width="9.140625" style="62"/>
  </cols>
  <sheetData>
    <row r="1" spans="1:18" ht="11.25" customHeight="1">
      <c r="P1" s="447" t="s">
        <v>473</v>
      </c>
      <c r="Q1" s="447"/>
      <c r="R1" s="447"/>
    </row>
    <row r="2" spans="1:18">
      <c r="P2" s="448" t="s">
        <v>474</v>
      </c>
      <c r="Q2" s="448"/>
      <c r="R2" s="448"/>
    </row>
    <row r="3" spans="1:18" ht="12.75" customHeight="1">
      <c r="B3" s="63"/>
      <c r="C3" s="450" t="s">
        <v>621</v>
      </c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</row>
    <row r="4" spans="1:18" ht="25.5" customHeight="1">
      <c r="B4" s="63"/>
      <c r="C4" s="451" t="s">
        <v>622</v>
      </c>
      <c r="D4" s="452"/>
      <c r="E4" s="452"/>
      <c r="F4" s="452"/>
      <c r="G4" s="452"/>
      <c r="H4" s="452"/>
      <c r="I4" s="452"/>
      <c r="J4" s="452"/>
      <c r="K4" s="452"/>
      <c r="L4" s="452"/>
      <c r="M4" s="452"/>
      <c r="N4" s="452"/>
      <c r="O4" s="452"/>
      <c r="P4" s="452"/>
      <c r="Q4" s="452"/>
      <c r="R4" s="452"/>
    </row>
    <row r="5" spans="1:18" ht="12.75" customHeight="1" thickBot="1">
      <c r="B5" s="63"/>
      <c r="C5" s="453" t="s">
        <v>598</v>
      </c>
      <c r="D5" s="453"/>
      <c r="E5" s="453"/>
      <c r="F5" s="453"/>
      <c r="G5" s="453"/>
      <c r="H5" s="453"/>
      <c r="I5" s="453"/>
      <c r="J5" s="453"/>
      <c r="K5" s="453"/>
      <c r="L5" s="453"/>
      <c r="M5" s="453"/>
      <c r="N5" s="453"/>
      <c r="O5" s="453"/>
      <c r="P5" s="453"/>
      <c r="Q5" s="453"/>
      <c r="R5" s="69"/>
    </row>
    <row r="6" spans="1:18" ht="42.75" customHeight="1">
      <c r="B6" s="454" t="s">
        <v>1854</v>
      </c>
      <c r="C6" s="458" t="s">
        <v>497</v>
      </c>
      <c r="D6" s="461" t="s">
        <v>1881</v>
      </c>
      <c r="E6" s="467" t="s">
        <v>531</v>
      </c>
      <c r="F6" s="466" t="s">
        <v>1899</v>
      </c>
      <c r="G6" s="444"/>
      <c r="H6" s="444"/>
      <c r="I6" s="444"/>
      <c r="J6" s="444"/>
      <c r="K6" s="444"/>
      <c r="L6" s="444"/>
      <c r="M6" s="444" t="s">
        <v>493</v>
      </c>
      <c r="N6" s="444"/>
      <c r="O6" s="444"/>
      <c r="P6" s="444"/>
      <c r="Q6" s="444"/>
      <c r="R6" s="445"/>
    </row>
    <row r="7" spans="1:18" ht="22.5" customHeight="1">
      <c r="B7" s="455"/>
      <c r="C7" s="459"/>
      <c r="D7" s="462"/>
      <c r="E7" s="468"/>
      <c r="F7" s="464" t="s">
        <v>534</v>
      </c>
      <c r="G7" s="457" t="s">
        <v>1900</v>
      </c>
      <c r="H7" s="457" t="s">
        <v>1901</v>
      </c>
      <c r="I7" s="446" t="s">
        <v>1917</v>
      </c>
      <c r="J7" s="457"/>
      <c r="K7" s="446" t="s">
        <v>1916</v>
      </c>
      <c r="L7" s="446"/>
      <c r="M7" s="446" t="s">
        <v>532</v>
      </c>
      <c r="N7" s="446"/>
      <c r="O7" s="446"/>
      <c r="P7" s="446" t="s">
        <v>533</v>
      </c>
      <c r="Q7" s="446"/>
      <c r="R7" s="449"/>
    </row>
    <row r="8" spans="1:18" ht="57" customHeight="1">
      <c r="B8" s="456"/>
      <c r="C8" s="460"/>
      <c r="D8" s="463"/>
      <c r="E8" s="468"/>
      <c r="F8" s="465"/>
      <c r="G8" s="457"/>
      <c r="H8" s="457"/>
      <c r="I8" s="241" t="s">
        <v>2110</v>
      </c>
      <c r="J8" s="241" t="s">
        <v>2109</v>
      </c>
      <c r="K8" s="242" t="s">
        <v>2111</v>
      </c>
      <c r="L8" s="241" t="s">
        <v>2112</v>
      </c>
      <c r="M8" s="66" t="s">
        <v>537</v>
      </c>
      <c r="N8" s="66" t="s">
        <v>536</v>
      </c>
      <c r="O8" s="66" t="s">
        <v>535</v>
      </c>
      <c r="P8" s="66" t="s">
        <v>537</v>
      </c>
      <c r="Q8" s="66" t="s">
        <v>536</v>
      </c>
      <c r="R8" s="155" t="s">
        <v>535</v>
      </c>
    </row>
    <row r="9" spans="1:18" ht="12.75" thickBot="1">
      <c r="B9" s="73" t="s">
        <v>1870</v>
      </c>
      <c r="C9" s="72" t="s">
        <v>1871</v>
      </c>
      <c r="D9" s="79" t="s">
        <v>1872</v>
      </c>
      <c r="E9" s="72">
        <v>1</v>
      </c>
      <c r="F9" s="68">
        <v>2</v>
      </c>
      <c r="G9" s="64">
        <v>3</v>
      </c>
      <c r="H9" s="64">
        <v>4</v>
      </c>
      <c r="I9" s="68">
        <v>5</v>
      </c>
      <c r="J9" s="64">
        <v>6</v>
      </c>
      <c r="K9" s="68">
        <v>7</v>
      </c>
      <c r="L9" s="64">
        <v>8</v>
      </c>
      <c r="M9" s="64">
        <v>9</v>
      </c>
      <c r="N9" s="64">
        <v>10</v>
      </c>
      <c r="O9" s="64">
        <v>11</v>
      </c>
      <c r="P9" s="64">
        <v>12</v>
      </c>
      <c r="Q9" s="64">
        <v>13</v>
      </c>
      <c r="R9" s="156">
        <v>14</v>
      </c>
    </row>
    <row r="10" spans="1:18" ht="18.75" customHeight="1">
      <c r="B10" s="74" t="s">
        <v>1903</v>
      </c>
      <c r="C10" s="157" t="s">
        <v>1902</v>
      </c>
      <c r="D10" s="80" t="s">
        <v>2132</v>
      </c>
      <c r="E10" s="208">
        <v>286</v>
      </c>
      <c r="F10" s="224">
        <v>22</v>
      </c>
      <c r="G10" s="225">
        <v>85</v>
      </c>
      <c r="H10" s="225">
        <v>85</v>
      </c>
      <c r="I10" s="225">
        <v>7</v>
      </c>
      <c r="J10" s="225">
        <v>3</v>
      </c>
      <c r="K10" s="225">
        <v>82</v>
      </c>
      <c r="L10" s="225">
        <v>2</v>
      </c>
      <c r="M10" s="225">
        <v>10</v>
      </c>
      <c r="N10" s="225">
        <v>255</v>
      </c>
      <c r="O10" s="225">
        <v>18</v>
      </c>
      <c r="P10" s="225">
        <v>0</v>
      </c>
      <c r="Q10" s="225">
        <v>3</v>
      </c>
      <c r="R10" s="226">
        <v>0</v>
      </c>
    </row>
    <row r="11" spans="1:18" ht="32.25" customHeight="1">
      <c r="B11" s="75" t="s">
        <v>1904</v>
      </c>
      <c r="C11" s="158" t="s">
        <v>1905</v>
      </c>
      <c r="D11" s="81" t="s">
        <v>561</v>
      </c>
      <c r="E11" s="212">
        <v>274</v>
      </c>
      <c r="F11" s="220">
        <v>20</v>
      </c>
      <c r="G11" s="117">
        <v>82</v>
      </c>
      <c r="H11" s="117">
        <v>83</v>
      </c>
      <c r="I11" s="117">
        <v>6</v>
      </c>
      <c r="J11" s="117">
        <v>3</v>
      </c>
      <c r="K11" s="117">
        <v>78</v>
      </c>
      <c r="L11" s="117">
        <v>2</v>
      </c>
      <c r="M11" s="117">
        <v>8</v>
      </c>
      <c r="N11" s="117">
        <v>247</v>
      </c>
      <c r="O11" s="117">
        <v>16</v>
      </c>
      <c r="P11" s="117">
        <v>0</v>
      </c>
      <c r="Q11" s="117">
        <v>3</v>
      </c>
      <c r="R11" s="118">
        <v>0</v>
      </c>
    </row>
    <row r="12" spans="1:18" ht="21.75" customHeight="1">
      <c r="B12" s="75" t="s">
        <v>1906</v>
      </c>
      <c r="C12" s="239" t="s">
        <v>475</v>
      </c>
      <c r="D12" s="240" t="s">
        <v>2105</v>
      </c>
      <c r="E12" s="212">
        <v>10</v>
      </c>
      <c r="F12" s="220">
        <v>2</v>
      </c>
      <c r="G12" s="117">
        <v>3</v>
      </c>
      <c r="H12" s="117">
        <v>2</v>
      </c>
      <c r="I12" s="117">
        <v>0</v>
      </c>
      <c r="J12" s="117">
        <v>0</v>
      </c>
      <c r="K12" s="117">
        <v>3</v>
      </c>
      <c r="L12" s="117">
        <v>0</v>
      </c>
      <c r="M12" s="117">
        <v>1</v>
      </c>
      <c r="N12" s="117">
        <v>7</v>
      </c>
      <c r="O12" s="117">
        <v>2</v>
      </c>
      <c r="P12" s="117">
        <v>0</v>
      </c>
      <c r="Q12" s="117">
        <v>0</v>
      </c>
      <c r="R12" s="118">
        <v>0</v>
      </c>
    </row>
    <row r="13" spans="1:18" ht="21.75" customHeight="1">
      <c r="B13" s="75" t="s">
        <v>1907</v>
      </c>
      <c r="C13" s="158" t="s">
        <v>1730</v>
      </c>
      <c r="D13" s="81" t="s">
        <v>2133</v>
      </c>
      <c r="E13" s="212">
        <v>23</v>
      </c>
      <c r="F13" s="220">
        <v>4</v>
      </c>
      <c r="G13" s="117">
        <v>12</v>
      </c>
      <c r="H13" s="117">
        <v>5</v>
      </c>
      <c r="I13" s="117">
        <v>1</v>
      </c>
      <c r="J13" s="117">
        <v>0</v>
      </c>
      <c r="K13" s="117">
        <v>1</v>
      </c>
      <c r="L13" s="117">
        <v>0</v>
      </c>
      <c r="M13" s="117">
        <v>4</v>
      </c>
      <c r="N13" s="117">
        <v>14</v>
      </c>
      <c r="O13" s="117">
        <v>5</v>
      </c>
      <c r="P13" s="117">
        <v>0</v>
      </c>
      <c r="Q13" s="117">
        <v>0</v>
      </c>
      <c r="R13" s="118">
        <v>0</v>
      </c>
    </row>
    <row r="14" spans="1:18" ht="20.25" customHeight="1">
      <c r="B14" s="75" t="s">
        <v>1908</v>
      </c>
      <c r="C14" s="158" t="s">
        <v>476</v>
      </c>
      <c r="D14" s="81" t="s">
        <v>562</v>
      </c>
      <c r="E14" s="212">
        <v>1091</v>
      </c>
      <c r="F14" s="220">
        <v>43</v>
      </c>
      <c r="G14" s="117">
        <v>100</v>
      </c>
      <c r="H14" s="117">
        <v>294</v>
      </c>
      <c r="I14" s="117">
        <v>224</v>
      </c>
      <c r="J14" s="117">
        <v>42</v>
      </c>
      <c r="K14" s="117">
        <v>364</v>
      </c>
      <c r="L14" s="117">
        <v>24</v>
      </c>
      <c r="M14" s="117">
        <v>335</v>
      </c>
      <c r="N14" s="117">
        <v>519</v>
      </c>
      <c r="O14" s="117">
        <v>184</v>
      </c>
      <c r="P14" s="117">
        <v>23</v>
      </c>
      <c r="Q14" s="117">
        <v>23</v>
      </c>
      <c r="R14" s="118">
        <v>7</v>
      </c>
    </row>
    <row r="15" spans="1:18" ht="19.5" customHeight="1">
      <c r="B15" s="75" t="s">
        <v>1909</v>
      </c>
      <c r="C15" s="158" t="s">
        <v>588</v>
      </c>
      <c r="D15" s="81" t="s">
        <v>563</v>
      </c>
      <c r="E15" s="212">
        <v>1022</v>
      </c>
      <c r="F15" s="220">
        <v>37</v>
      </c>
      <c r="G15" s="117">
        <v>94</v>
      </c>
      <c r="H15" s="117">
        <v>271</v>
      </c>
      <c r="I15" s="117">
        <v>209</v>
      </c>
      <c r="J15" s="117">
        <v>40</v>
      </c>
      <c r="K15" s="117">
        <v>348</v>
      </c>
      <c r="L15" s="117">
        <v>23</v>
      </c>
      <c r="M15" s="117">
        <v>330</v>
      </c>
      <c r="N15" s="117">
        <v>494</v>
      </c>
      <c r="O15" s="117">
        <v>147</v>
      </c>
      <c r="P15" s="117">
        <v>22</v>
      </c>
      <c r="Q15" s="117">
        <v>22</v>
      </c>
      <c r="R15" s="118">
        <v>7</v>
      </c>
    </row>
    <row r="16" spans="1:18" ht="33" customHeight="1">
      <c r="A16" s="152">
        <v>7</v>
      </c>
      <c r="B16" s="75" t="s">
        <v>1910</v>
      </c>
      <c r="C16" s="158" t="s">
        <v>1923</v>
      </c>
      <c r="D16" s="82" t="s">
        <v>1846</v>
      </c>
      <c r="E16" s="212">
        <v>370</v>
      </c>
      <c r="F16" s="227">
        <v>27</v>
      </c>
      <c r="G16" s="228">
        <v>27</v>
      </c>
      <c r="H16" s="228">
        <v>71</v>
      </c>
      <c r="I16" s="228">
        <v>104</v>
      </c>
      <c r="J16" s="228">
        <v>14</v>
      </c>
      <c r="K16" s="228">
        <v>120</v>
      </c>
      <c r="L16" s="228">
        <v>7</v>
      </c>
      <c r="M16" s="228">
        <v>12</v>
      </c>
      <c r="N16" s="228">
        <v>72</v>
      </c>
      <c r="O16" s="228">
        <v>264</v>
      </c>
      <c r="P16" s="228">
        <v>9</v>
      </c>
      <c r="Q16" s="228">
        <v>6</v>
      </c>
      <c r="R16" s="229">
        <v>7</v>
      </c>
    </row>
    <row r="17" spans="2:18" ht="33.75" customHeight="1">
      <c r="B17" s="75" t="s">
        <v>1861</v>
      </c>
      <c r="C17" s="158" t="s">
        <v>1926</v>
      </c>
      <c r="D17" s="82" t="s">
        <v>1847</v>
      </c>
      <c r="E17" s="212">
        <v>316</v>
      </c>
      <c r="F17" s="220">
        <v>19</v>
      </c>
      <c r="G17" s="117">
        <v>21</v>
      </c>
      <c r="H17" s="117">
        <v>61</v>
      </c>
      <c r="I17" s="117">
        <v>80</v>
      </c>
      <c r="J17" s="117">
        <v>13</v>
      </c>
      <c r="K17" s="117">
        <v>115</v>
      </c>
      <c r="L17" s="117">
        <v>7</v>
      </c>
      <c r="M17" s="117">
        <v>12</v>
      </c>
      <c r="N17" s="117">
        <v>63</v>
      </c>
      <c r="O17" s="117">
        <v>220</v>
      </c>
      <c r="P17" s="117">
        <v>9</v>
      </c>
      <c r="Q17" s="117">
        <v>6</v>
      </c>
      <c r="R17" s="118">
        <v>6</v>
      </c>
    </row>
    <row r="18" spans="2:18" ht="21.75" customHeight="1">
      <c r="B18" s="75" t="s">
        <v>477</v>
      </c>
      <c r="C18" s="158" t="s">
        <v>478</v>
      </c>
      <c r="D18" s="82" t="s">
        <v>1918</v>
      </c>
      <c r="E18" s="212">
        <v>33</v>
      </c>
      <c r="F18" s="220">
        <v>3</v>
      </c>
      <c r="G18" s="117">
        <v>4</v>
      </c>
      <c r="H18" s="117">
        <v>7</v>
      </c>
      <c r="I18" s="117">
        <v>14</v>
      </c>
      <c r="J18" s="117">
        <v>1</v>
      </c>
      <c r="K18" s="117">
        <v>4</v>
      </c>
      <c r="L18" s="117">
        <v>0</v>
      </c>
      <c r="M18" s="117">
        <v>0</v>
      </c>
      <c r="N18" s="117">
        <v>5</v>
      </c>
      <c r="O18" s="117">
        <v>28</v>
      </c>
      <c r="P18" s="117">
        <v>0</v>
      </c>
      <c r="Q18" s="117">
        <v>0</v>
      </c>
      <c r="R18" s="118">
        <v>0</v>
      </c>
    </row>
    <row r="19" spans="2:18" ht="19.5" customHeight="1">
      <c r="B19" s="75" t="s">
        <v>1911</v>
      </c>
      <c r="C19" s="158" t="s">
        <v>1848</v>
      </c>
      <c r="D19" s="82" t="s">
        <v>1849</v>
      </c>
      <c r="E19" s="212">
        <v>360</v>
      </c>
      <c r="F19" s="227">
        <v>74</v>
      </c>
      <c r="G19" s="228">
        <v>100</v>
      </c>
      <c r="H19" s="228">
        <v>80</v>
      </c>
      <c r="I19" s="228">
        <v>41</v>
      </c>
      <c r="J19" s="228">
        <v>8</v>
      </c>
      <c r="K19" s="228">
        <v>52</v>
      </c>
      <c r="L19" s="228">
        <v>5</v>
      </c>
      <c r="M19" s="228">
        <v>30</v>
      </c>
      <c r="N19" s="228">
        <v>180</v>
      </c>
      <c r="O19" s="228">
        <v>142</v>
      </c>
      <c r="P19" s="228">
        <v>7</v>
      </c>
      <c r="Q19" s="228">
        <v>1</v>
      </c>
      <c r="R19" s="229">
        <v>0</v>
      </c>
    </row>
    <row r="20" spans="2:18" ht="21.75" customHeight="1">
      <c r="B20" s="75" t="s">
        <v>479</v>
      </c>
      <c r="C20" s="158" t="s">
        <v>1927</v>
      </c>
      <c r="D20" s="82" t="s">
        <v>564</v>
      </c>
      <c r="E20" s="126">
        <v>118</v>
      </c>
      <c r="F20" s="220">
        <v>29</v>
      </c>
      <c r="G20" s="117">
        <v>32</v>
      </c>
      <c r="H20" s="117">
        <v>28</v>
      </c>
      <c r="I20" s="117">
        <v>15</v>
      </c>
      <c r="J20" s="117">
        <v>2</v>
      </c>
      <c r="K20" s="117">
        <v>11</v>
      </c>
      <c r="L20" s="117">
        <v>1</v>
      </c>
      <c r="M20" s="117">
        <v>5</v>
      </c>
      <c r="N20" s="117">
        <v>93</v>
      </c>
      <c r="O20" s="117">
        <v>20</v>
      </c>
      <c r="P20" s="117">
        <v>0</v>
      </c>
      <c r="Q20" s="117">
        <v>0</v>
      </c>
      <c r="R20" s="118">
        <v>0</v>
      </c>
    </row>
    <row r="21" spans="2:18" ht="21.75" customHeight="1">
      <c r="B21" s="75" t="s">
        <v>2106</v>
      </c>
      <c r="C21" s="239" t="s">
        <v>2107</v>
      </c>
      <c r="D21" s="82" t="s">
        <v>2108</v>
      </c>
      <c r="E21" s="212">
        <v>0</v>
      </c>
      <c r="F21" s="220">
        <v>0</v>
      </c>
      <c r="G21" s="220">
        <v>0</v>
      </c>
      <c r="H21" s="220">
        <v>0</v>
      </c>
      <c r="I21" s="220">
        <v>0</v>
      </c>
      <c r="J21" s="220">
        <v>0</v>
      </c>
      <c r="K21" s="220">
        <v>0</v>
      </c>
      <c r="L21" s="220">
        <v>0</v>
      </c>
      <c r="M21" s="220">
        <v>0</v>
      </c>
      <c r="N21" s="220">
        <v>0</v>
      </c>
      <c r="O21" s="220">
        <v>0</v>
      </c>
      <c r="P21" s="220">
        <v>0</v>
      </c>
      <c r="Q21" s="220">
        <v>0</v>
      </c>
      <c r="R21" s="118">
        <v>0</v>
      </c>
    </row>
    <row r="22" spans="2:18" ht="21" customHeight="1">
      <c r="B22" s="75" t="s">
        <v>1912</v>
      </c>
      <c r="C22" s="158" t="s">
        <v>1850</v>
      </c>
      <c r="D22" s="82" t="s">
        <v>1851</v>
      </c>
      <c r="E22" s="212">
        <v>452</v>
      </c>
      <c r="F22" s="220">
        <v>32</v>
      </c>
      <c r="G22" s="220">
        <v>49</v>
      </c>
      <c r="H22" s="220">
        <v>109</v>
      </c>
      <c r="I22" s="220">
        <v>54</v>
      </c>
      <c r="J22" s="220">
        <v>25</v>
      </c>
      <c r="K22" s="220">
        <v>168</v>
      </c>
      <c r="L22" s="220">
        <v>15</v>
      </c>
      <c r="M22" s="220">
        <v>67</v>
      </c>
      <c r="N22" s="220">
        <v>142</v>
      </c>
      <c r="O22" s="220">
        <v>210</v>
      </c>
      <c r="P22" s="220">
        <v>26</v>
      </c>
      <c r="Q22" s="220">
        <v>4</v>
      </c>
      <c r="R22" s="118">
        <v>3</v>
      </c>
    </row>
    <row r="23" spans="2:18" ht="22.5">
      <c r="B23" s="75" t="s">
        <v>480</v>
      </c>
      <c r="C23" s="158" t="s">
        <v>481</v>
      </c>
      <c r="D23" s="82" t="s">
        <v>565</v>
      </c>
      <c r="E23" s="212">
        <v>47</v>
      </c>
      <c r="F23" s="220">
        <v>9</v>
      </c>
      <c r="G23" s="117">
        <v>16</v>
      </c>
      <c r="H23" s="117">
        <v>6</v>
      </c>
      <c r="I23" s="117">
        <v>4</v>
      </c>
      <c r="J23" s="117">
        <v>0</v>
      </c>
      <c r="K23" s="117">
        <v>12</v>
      </c>
      <c r="L23" s="117">
        <v>0</v>
      </c>
      <c r="M23" s="117">
        <v>1</v>
      </c>
      <c r="N23" s="117">
        <v>19</v>
      </c>
      <c r="O23" s="117">
        <v>27</v>
      </c>
      <c r="P23" s="117">
        <v>0</v>
      </c>
      <c r="Q23" s="117">
        <v>0</v>
      </c>
      <c r="R23" s="118">
        <v>0</v>
      </c>
    </row>
    <row r="24" spans="2:18" ht="22.5">
      <c r="B24" s="75" t="s">
        <v>1913</v>
      </c>
      <c r="C24" s="158" t="s">
        <v>1852</v>
      </c>
      <c r="D24" s="82" t="s">
        <v>1853</v>
      </c>
      <c r="E24" s="212">
        <v>257</v>
      </c>
      <c r="F24" s="220">
        <v>15</v>
      </c>
      <c r="G24" s="117">
        <v>24</v>
      </c>
      <c r="H24" s="117">
        <v>50</v>
      </c>
      <c r="I24" s="117">
        <v>20</v>
      </c>
      <c r="J24" s="117">
        <v>49</v>
      </c>
      <c r="K24" s="117">
        <v>66</v>
      </c>
      <c r="L24" s="117">
        <v>33</v>
      </c>
      <c r="M24" s="117">
        <v>50</v>
      </c>
      <c r="N24" s="117">
        <v>56</v>
      </c>
      <c r="O24" s="117">
        <v>87</v>
      </c>
      <c r="P24" s="117">
        <v>58</v>
      </c>
      <c r="Q24" s="117">
        <v>6</v>
      </c>
      <c r="R24" s="118">
        <v>0</v>
      </c>
    </row>
    <row r="25" spans="2:18" ht="22.5">
      <c r="B25" s="75" t="s">
        <v>1914</v>
      </c>
      <c r="C25" s="158" t="s">
        <v>1856</v>
      </c>
      <c r="D25" s="83" t="s">
        <v>1857</v>
      </c>
      <c r="E25" s="212">
        <v>997</v>
      </c>
      <c r="F25" s="220">
        <v>4</v>
      </c>
      <c r="G25" s="117">
        <v>35</v>
      </c>
      <c r="H25" s="117">
        <v>139</v>
      </c>
      <c r="I25" s="117">
        <v>134</v>
      </c>
      <c r="J25" s="117">
        <v>81</v>
      </c>
      <c r="K25" s="117">
        <v>534</v>
      </c>
      <c r="L25" s="117">
        <v>70</v>
      </c>
      <c r="M25" s="117">
        <v>139</v>
      </c>
      <c r="N25" s="117">
        <v>419</v>
      </c>
      <c r="O25" s="117">
        <v>323</v>
      </c>
      <c r="P25" s="117">
        <v>88</v>
      </c>
      <c r="Q25" s="117">
        <v>20</v>
      </c>
      <c r="R25" s="118">
        <v>8</v>
      </c>
    </row>
    <row r="26" spans="2:18" ht="33.75">
      <c r="B26" s="75" t="s">
        <v>483</v>
      </c>
      <c r="C26" s="158" t="s">
        <v>482</v>
      </c>
      <c r="D26" s="67" t="s">
        <v>1919</v>
      </c>
      <c r="E26" s="212">
        <v>22</v>
      </c>
      <c r="F26" s="220">
        <v>0</v>
      </c>
      <c r="G26" s="117">
        <v>1</v>
      </c>
      <c r="H26" s="117">
        <v>8</v>
      </c>
      <c r="I26" s="117">
        <v>4</v>
      </c>
      <c r="J26" s="117">
        <v>2</v>
      </c>
      <c r="K26" s="117">
        <v>7</v>
      </c>
      <c r="L26" s="117">
        <v>0</v>
      </c>
      <c r="M26" s="117">
        <v>0</v>
      </c>
      <c r="N26" s="117">
        <v>12</v>
      </c>
      <c r="O26" s="117">
        <v>8</v>
      </c>
      <c r="P26" s="117">
        <v>0</v>
      </c>
      <c r="Q26" s="117">
        <v>1</v>
      </c>
      <c r="R26" s="118">
        <v>1</v>
      </c>
    </row>
    <row r="27" spans="2:18" ht="22.5">
      <c r="B27" s="76" t="s">
        <v>484</v>
      </c>
      <c r="C27" s="159" t="s">
        <v>1814</v>
      </c>
      <c r="D27" s="84" t="s">
        <v>566</v>
      </c>
      <c r="E27" s="212">
        <v>77</v>
      </c>
      <c r="F27" s="220">
        <v>0</v>
      </c>
      <c r="G27" s="117">
        <v>1</v>
      </c>
      <c r="H27" s="117">
        <v>13</v>
      </c>
      <c r="I27" s="117">
        <v>20</v>
      </c>
      <c r="J27" s="117">
        <v>0</v>
      </c>
      <c r="K27" s="117">
        <v>43</v>
      </c>
      <c r="L27" s="117">
        <v>0</v>
      </c>
      <c r="M27" s="117">
        <v>0</v>
      </c>
      <c r="N27" s="117">
        <v>24</v>
      </c>
      <c r="O27" s="117">
        <v>52</v>
      </c>
      <c r="P27" s="117">
        <v>0</v>
      </c>
      <c r="Q27" s="117">
        <v>1</v>
      </c>
      <c r="R27" s="118">
        <v>0</v>
      </c>
    </row>
    <row r="28" spans="2:18" ht="22.5">
      <c r="B28" s="76" t="s">
        <v>485</v>
      </c>
      <c r="C28" s="159" t="s">
        <v>1815</v>
      </c>
      <c r="D28" s="84" t="s">
        <v>1920</v>
      </c>
      <c r="E28" s="212">
        <v>276</v>
      </c>
      <c r="F28" s="220">
        <v>0</v>
      </c>
      <c r="G28" s="117">
        <v>6</v>
      </c>
      <c r="H28" s="117">
        <v>32</v>
      </c>
      <c r="I28" s="117">
        <v>35</v>
      </c>
      <c r="J28" s="117">
        <v>10</v>
      </c>
      <c r="K28" s="117">
        <v>187</v>
      </c>
      <c r="L28" s="117">
        <v>6</v>
      </c>
      <c r="M28" s="117">
        <v>4</v>
      </c>
      <c r="N28" s="117">
        <v>156</v>
      </c>
      <c r="O28" s="117">
        <v>104</v>
      </c>
      <c r="P28" s="117">
        <v>2</v>
      </c>
      <c r="Q28" s="117">
        <v>7</v>
      </c>
      <c r="R28" s="118">
        <v>3</v>
      </c>
    </row>
    <row r="29" spans="2:18" ht="22.5">
      <c r="B29" s="76" t="s">
        <v>486</v>
      </c>
      <c r="C29" s="159" t="s">
        <v>1816</v>
      </c>
      <c r="D29" s="84" t="s">
        <v>1921</v>
      </c>
      <c r="E29" s="212">
        <v>405</v>
      </c>
      <c r="F29" s="220">
        <v>2</v>
      </c>
      <c r="G29" s="117">
        <v>11</v>
      </c>
      <c r="H29" s="117">
        <v>50</v>
      </c>
      <c r="I29" s="117">
        <v>48</v>
      </c>
      <c r="J29" s="117">
        <v>65</v>
      </c>
      <c r="K29" s="117">
        <v>194</v>
      </c>
      <c r="L29" s="117">
        <v>35</v>
      </c>
      <c r="M29" s="117">
        <v>104</v>
      </c>
      <c r="N29" s="117">
        <v>122</v>
      </c>
      <c r="O29" s="117">
        <v>103</v>
      </c>
      <c r="P29" s="117">
        <v>66</v>
      </c>
      <c r="Q29" s="117">
        <v>7</v>
      </c>
      <c r="R29" s="118">
        <v>3</v>
      </c>
    </row>
    <row r="30" spans="2:18" ht="6" customHeight="1"/>
  </sheetData>
  <customSheetViews>
    <customSheetView guid="{9193A96D-9FAB-4C72-AD87-6B03155F1E73}" topLeftCell="A7">
      <selection activeCell="E11" sqref="E11"/>
      <pageMargins left="0" right="3.937007874015748E-2" top="0.19685039370078741" bottom="7.874015748031496E-2" header="0" footer="0"/>
      <pageSetup paperSize="9" scale="84" orientation="landscape" horizontalDpi="200" verticalDpi="200" r:id="rId1"/>
      <headerFooter alignWithMargins="0"/>
    </customSheetView>
  </customSheetViews>
  <mergeCells count="18">
    <mergeCell ref="M6:R6"/>
    <mergeCell ref="F7:F8"/>
    <mergeCell ref="G7:G8"/>
    <mergeCell ref="H7:H8"/>
    <mergeCell ref="I7:J7"/>
    <mergeCell ref="K7:L7"/>
    <mergeCell ref="M7:O7"/>
    <mergeCell ref="P7:R7"/>
    <mergeCell ref="B6:B8"/>
    <mergeCell ref="C6:C8"/>
    <mergeCell ref="D6:D8"/>
    <mergeCell ref="E6:E8"/>
    <mergeCell ref="F6:L6"/>
    <mergeCell ref="P1:R1"/>
    <mergeCell ref="P2:R2"/>
    <mergeCell ref="C3:R3"/>
    <mergeCell ref="C4:R4"/>
    <mergeCell ref="C5:Q5"/>
  </mergeCells>
  <phoneticPr fontId="29" type="noConversion"/>
  <conditionalFormatting sqref="F10">
    <cfRule type="cellIs" dxfId="821" priority="47" stopIfTrue="1" operator="lessThan">
      <formula>$F$11+$F$12</formula>
    </cfRule>
  </conditionalFormatting>
  <conditionalFormatting sqref="G10">
    <cfRule type="cellIs" dxfId="820" priority="48" stopIfTrue="1" operator="lessThan">
      <formula>$G$11+$G$12</formula>
    </cfRule>
  </conditionalFormatting>
  <conditionalFormatting sqref="H10">
    <cfRule type="cellIs" dxfId="819" priority="49" stopIfTrue="1" operator="lessThan">
      <formula>$H$11+$H$12</formula>
    </cfRule>
  </conditionalFormatting>
  <conditionalFormatting sqref="I10">
    <cfRule type="cellIs" dxfId="818" priority="50" stopIfTrue="1" operator="lessThan">
      <formula>$I$11+$I$12</formula>
    </cfRule>
  </conditionalFormatting>
  <conditionalFormatting sqref="J10">
    <cfRule type="cellIs" dxfId="817" priority="51" stopIfTrue="1" operator="lessThan">
      <formula>$J$11+$J$12</formula>
    </cfRule>
  </conditionalFormatting>
  <conditionalFormatting sqref="K10">
    <cfRule type="cellIs" dxfId="816" priority="52" stopIfTrue="1" operator="lessThan">
      <formula>$K$11+$K$12</formula>
    </cfRule>
  </conditionalFormatting>
  <conditionalFormatting sqref="L10">
    <cfRule type="cellIs" dxfId="815" priority="53" stopIfTrue="1" operator="lessThan">
      <formula>$L$11+$L$12</formula>
    </cfRule>
  </conditionalFormatting>
  <conditionalFormatting sqref="P10">
    <cfRule type="cellIs" dxfId="814" priority="54" stopIfTrue="1" operator="lessThan">
      <formula>$P$11+$P$12</formula>
    </cfRule>
  </conditionalFormatting>
  <conditionalFormatting sqref="Q10">
    <cfRule type="cellIs" dxfId="813" priority="55" stopIfTrue="1" operator="lessThan">
      <formula>$Q$11+$Q$12</formula>
    </cfRule>
  </conditionalFormatting>
  <conditionalFormatting sqref="R10">
    <cfRule type="cellIs" dxfId="812" priority="56" stopIfTrue="1" operator="lessThan">
      <formula>$R$11+$R$12</formula>
    </cfRule>
  </conditionalFormatting>
  <conditionalFormatting sqref="F16">
    <cfRule type="cellIs" dxfId="811" priority="57" stopIfTrue="1" operator="lessThan">
      <formula>$F$17+$F$18</formula>
    </cfRule>
  </conditionalFormatting>
  <conditionalFormatting sqref="G16">
    <cfRule type="cellIs" dxfId="810" priority="58" stopIfTrue="1" operator="lessThan">
      <formula>$G$17+$G$18</formula>
    </cfRule>
  </conditionalFormatting>
  <conditionalFormatting sqref="H16">
    <cfRule type="cellIs" dxfId="809" priority="59" stopIfTrue="1" operator="lessThan">
      <formula>$H$17+$H$18</formula>
    </cfRule>
  </conditionalFormatting>
  <conditionalFormatting sqref="I16">
    <cfRule type="cellIs" dxfId="808" priority="60" stopIfTrue="1" operator="lessThan">
      <formula>$I$17+$I$18</formula>
    </cfRule>
  </conditionalFormatting>
  <conditionalFormatting sqref="J16">
    <cfRule type="cellIs" dxfId="807" priority="61" stopIfTrue="1" operator="lessThan">
      <formula>$J$17+$J$18</formula>
    </cfRule>
  </conditionalFormatting>
  <conditionalFormatting sqref="K16">
    <cfRule type="cellIs" dxfId="806" priority="62" stopIfTrue="1" operator="lessThan">
      <formula>$K$17+$K$18</formula>
    </cfRule>
  </conditionalFormatting>
  <conditionalFormatting sqref="L16">
    <cfRule type="cellIs" dxfId="805" priority="63" stopIfTrue="1" operator="lessThan">
      <formula>$L$17+$L$18</formula>
    </cfRule>
  </conditionalFormatting>
  <conditionalFormatting sqref="P16">
    <cfRule type="cellIs" dxfId="804" priority="64" stopIfTrue="1" operator="lessThan">
      <formula>$P$17+$P$18</formula>
    </cfRule>
  </conditionalFormatting>
  <conditionalFormatting sqref="Q16">
    <cfRule type="cellIs" dxfId="803" priority="65" stopIfTrue="1" operator="lessThan">
      <formula>$Q$17+$Q$18</formula>
    </cfRule>
  </conditionalFormatting>
  <conditionalFormatting sqref="R16">
    <cfRule type="cellIs" dxfId="802" priority="66" stopIfTrue="1" operator="lessThan">
      <formula>$R$17+$R$18</formula>
    </cfRule>
  </conditionalFormatting>
  <conditionalFormatting sqref="F19">
    <cfRule type="cellIs" dxfId="801" priority="67" stopIfTrue="1" operator="lessThan">
      <formula>$F$20</formula>
    </cfRule>
  </conditionalFormatting>
  <conditionalFormatting sqref="G19">
    <cfRule type="cellIs" dxfId="800" priority="68" stopIfTrue="1" operator="lessThan">
      <formula>$G$20</formula>
    </cfRule>
  </conditionalFormatting>
  <conditionalFormatting sqref="H19">
    <cfRule type="cellIs" dxfId="799" priority="69" stopIfTrue="1" operator="lessThan">
      <formula>$H$20</formula>
    </cfRule>
  </conditionalFormatting>
  <conditionalFormatting sqref="I19">
    <cfRule type="cellIs" dxfId="798" priority="70" stopIfTrue="1" operator="lessThan">
      <formula>$I$20</formula>
    </cfRule>
  </conditionalFormatting>
  <conditionalFormatting sqref="J19">
    <cfRule type="cellIs" dxfId="797" priority="71" stopIfTrue="1" operator="lessThan">
      <formula>$J$20</formula>
    </cfRule>
  </conditionalFormatting>
  <conditionalFormatting sqref="K19">
    <cfRule type="cellIs" dxfId="796" priority="72" stopIfTrue="1" operator="lessThan">
      <formula>$K$20</formula>
    </cfRule>
  </conditionalFormatting>
  <conditionalFormatting sqref="L19">
    <cfRule type="cellIs" dxfId="795" priority="73" stopIfTrue="1" operator="lessThan">
      <formula>$L$20</formula>
    </cfRule>
  </conditionalFormatting>
  <conditionalFormatting sqref="P19">
    <cfRule type="cellIs" dxfId="794" priority="74" stopIfTrue="1" operator="lessThan">
      <formula>$P$20</formula>
    </cfRule>
  </conditionalFormatting>
  <conditionalFormatting sqref="Q19">
    <cfRule type="cellIs" dxfId="793" priority="75" stopIfTrue="1" operator="lessThan">
      <formula>$Q$20</formula>
    </cfRule>
  </conditionalFormatting>
  <conditionalFormatting sqref="R19">
    <cfRule type="cellIs" dxfId="792" priority="76" stopIfTrue="1" operator="lessThan">
      <formula>$R$20</formula>
    </cfRule>
  </conditionalFormatting>
  <conditionalFormatting sqref="F25">
    <cfRule type="cellIs" dxfId="791" priority="77" stopIfTrue="1" operator="lessThan">
      <formula>$F$26+$F$27+$F$28+$F$29</formula>
    </cfRule>
  </conditionalFormatting>
  <conditionalFormatting sqref="G25">
    <cfRule type="cellIs" dxfId="790" priority="78" stopIfTrue="1" operator="lessThan">
      <formula>$G$26+$G$27+$G$28+$G$29</formula>
    </cfRule>
  </conditionalFormatting>
  <conditionalFormatting sqref="H25">
    <cfRule type="cellIs" dxfId="789" priority="79" stopIfTrue="1" operator="lessThan">
      <formula>$H$26+$H$27+$H$28+$H$29</formula>
    </cfRule>
  </conditionalFormatting>
  <conditionalFormatting sqref="I25">
    <cfRule type="cellIs" dxfId="788" priority="80" stopIfTrue="1" operator="lessThan">
      <formula>$I$26+$I$27+$I$28+$I$29</formula>
    </cfRule>
  </conditionalFormatting>
  <conditionalFormatting sqref="J25">
    <cfRule type="cellIs" dxfId="787" priority="81" stopIfTrue="1" operator="lessThan">
      <formula>$J$26+$J$27+$J$28+$J$29</formula>
    </cfRule>
  </conditionalFormatting>
  <conditionalFormatting sqref="K25">
    <cfRule type="cellIs" dxfId="786" priority="82" stopIfTrue="1" operator="lessThan">
      <formula>$K$26+$K$27+$K$28+$K$29</formula>
    </cfRule>
  </conditionalFormatting>
  <conditionalFormatting sqref="L25">
    <cfRule type="cellIs" dxfId="785" priority="83" stopIfTrue="1" operator="lessThan">
      <formula>$L$26+$L$27+$L$28+$L$29</formula>
    </cfRule>
  </conditionalFormatting>
  <conditionalFormatting sqref="P25">
    <cfRule type="cellIs" dxfId="784" priority="84" stopIfTrue="1" operator="lessThan">
      <formula>$P$26+$P$27+$P$28+$P$29</formula>
    </cfRule>
  </conditionalFormatting>
  <conditionalFormatting sqref="Q25">
    <cfRule type="cellIs" dxfId="783" priority="85" stopIfTrue="1" operator="lessThan">
      <formula>$Q$26+$Q$27+$Q$28+$Q$29</formula>
    </cfRule>
  </conditionalFormatting>
  <conditionalFormatting sqref="R25">
    <cfRule type="cellIs" dxfId="782" priority="86" stopIfTrue="1" operator="lessThan">
      <formula>$R$26+$R$27+$R$28+$R$29</formula>
    </cfRule>
  </conditionalFormatting>
  <conditionalFormatting sqref="E15">
    <cfRule type="cellIs" dxfId="781" priority="94" stopIfTrue="1" operator="notEqual">
      <formula>SUM($F$15:$L$15)</formula>
    </cfRule>
    <cfRule type="cellIs" dxfId="780" priority="95" stopIfTrue="1" operator="notEqual">
      <formula>SUM($M$15:$R$15)</formula>
    </cfRule>
  </conditionalFormatting>
  <conditionalFormatting sqref="E17">
    <cfRule type="cellIs" dxfId="779" priority="99" stopIfTrue="1" operator="notEqual">
      <formula>SUM($F$17:$L$17)</formula>
    </cfRule>
    <cfRule type="cellIs" dxfId="778" priority="100" stopIfTrue="1" operator="notEqual">
      <formula>SUM($M$17:$R$17)</formula>
    </cfRule>
  </conditionalFormatting>
  <conditionalFormatting sqref="E18">
    <cfRule type="cellIs" dxfId="777" priority="101" stopIfTrue="1" operator="notEqual">
      <formula>SUM($F$18:$L$18)</formula>
    </cfRule>
    <cfRule type="cellIs" dxfId="776" priority="102" stopIfTrue="1" operator="notEqual">
      <formula>SUM($M$18:$R$18)</formula>
    </cfRule>
  </conditionalFormatting>
  <conditionalFormatting sqref="E22">
    <cfRule type="cellIs" dxfId="775" priority="108" stopIfTrue="1" operator="notEqual">
      <formula>SUM($F$22:$L$22)</formula>
    </cfRule>
    <cfRule type="cellIs" dxfId="774" priority="109" stopIfTrue="1" operator="notEqual">
      <formula>SUM($M$22:$R$22)</formula>
    </cfRule>
    <cfRule type="cellIs" dxfId="773" priority="110" stopIfTrue="1" operator="lessThan">
      <formula>$E$23</formula>
    </cfRule>
  </conditionalFormatting>
  <conditionalFormatting sqref="E23">
    <cfRule type="cellIs" dxfId="772" priority="111" stopIfTrue="1" operator="notEqual">
      <formula>SUM($F$23:$L$23)</formula>
    </cfRule>
    <cfRule type="cellIs" dxfId="771" priority="112" stopIfTrue="1" operator="notEqual">
      <formula>SUM($M$23:$R$23)</formula>
    </cfRule>
  </conditionalFormatting>
  <conditionalFormatting sqref="E24">
    <cfRule type="cellIs" dxfId="770" priority="113" stopIfTrue="1" operator="notEqual">
      <formula>SUM($F$24:$L$24)</formula>
    </cfRule>
    <cfRule type="cellIs" dxfId="769" priority="114" stopIfTrue="1" operator="notEqual">
      <formula>SUM($M$24:$R$24)</formula>
    </cfRule>
  </conditionalFormatting>
  <conditionalFormatting sqref="E25">
    <cfRule type="cellIs" dxfId="768" priority="115" stopIfTrue="1" operator="notEqual">
      <formula>SUM($F$25:$L$25)</formula>
    </cfRule>
    <cfRule type="cellIs" dxfId="767" priority="116" stopIfTrue="1" operator="notEqual">
      <formula>SUM($M$25:$R$25)</formula>
    </cfRule>
    <cfRule type="cellIs" dxfId="766" priority="117" stopIfTrue="1" operator="lessThan">
      <formula>$E$26+$E$27+$E$28+$E$29</formula>
    </cfRule>
  </conditionalFormatting>
  <conditionalFormatting sqref="E26">
    <cfRule type="cellIs" dxfId="765" priority="118" stopIfTrue="1" operator="notEqual">
      <formula>SUM($F$26:$L$26)</formula>
    </cfRule>
    <cfRule type="cellIs" dxfId="764" priority="119" stopIfTrue="1" operator="notEqual">
      <formula>SUM($M$26:$R$26)</formula>
    </cfRule>
  </conditionalFormatting>
  <conditionalFormatting sqref="E27">
    <cfRule type="cellIs" dxfId="763" priority="120" stopIfTrue="1" operator="notEqual">
      <formula>SUM($F$27:$L$27)</formula>
    </cfRule>
    <cfRule type="cellIs" dxfId="762" priority="121" stopIfTrue="1" operator="notEqual">
      <formula>SUM($M$27:$R$27)</formula>
    </cfRule>
  </conditionalFormatting>
  <conditionalFormatting sqref="E28">
    <cfRule type="cellIs" dxfId="761" priority="122" stopIfTrue="1" operator="notEqual">
      <formula>SUM($F$28:$L$28)</formula>
    </cfRule>
    <cfRule type="cellIs" dxfId="760" priority="123" stopIfTrue="1" operator="notEqual">
      <formula>SUM($M$28:$R$28)</formula>
    </cfRule>
  </conditionalFormatting>
  <conditionalFormatting sqref="E29">
    <cfRule type="cellIs" dxfId="759" priority="124" stopIfTrue="1" operator="notEqual">
      <formula>SUM($F$29:$L$29)</formula>
    </cfRule>
    <cfRule type="cellIs" dxfId="758" priority="125" stopIfTrue="1" operator="notEqual">
      <formula>SUM($M$29:$R$29)</formula>
    </cfRule>
  </conditionalFormatting>
  <conditionalFormatting sqref="M10">
    <cfRule type="cellIs" dxfId="757" priority="126" stopIfTrue="1" operator="lessThan">
      <formula>$M$11+$M$12</formula>
    </cfRule>
  </conditionalFormatting>
  <conditionalFormatting sqref="N10">
    <cfRule type="cellIs" dxfId="756" priority="127" stopIfTrue="1" operator="lessThan">
      <formula>$N$11+$N$12</formula>
    </cfRule>
  </conditionalFormatting>
  <conditionalFormatting sqref="O10">
    <cfRule type="cellIs" dxfId="755" priority="128" stopIfTrue="1" operator="lessThan">
      <formula>$O$11+$O$12</formula>
    </cfRule>
  </conditionalFormatting>
  <conditionalFormatting sqref="F14">
    <cfRule type="cellIs" dxfId="754" priority="129" stopIfTrue="1" operator="lessThan">
      <formula>$F$15</formula>
    </cfRule>
  </conditionalFormatting>
  <conditionalFormatting sqref="G14">
    <cfRule type="cellIs" dxfId="753" priority="130" stopIfTrue="1" operator="lessThan">
      <formula>$G$15</formula>
    </cfRule>
  </conditionalFormatting>
  <conditionalFormatting sqref="H14">
    <cfRule type="cellIs" dxfId="752" priority="131" stopIfTrue="1" operator="lessThan">
      <formula>$H$15</formula>
    </cfRule>
  </conditionalFormatting>
  <conditionalFormatting sqref="I14">
    <cfRule type="cellIs" dxfId="751" priority="132" stopIfTrue="1" operator="lessThan">
      <formula>$I$15</formula>
    </cfRule>
  </conditionalFormatting>
  <conditionalFormatting sqref="J14">
    <cfRule type="cellIs" dxfId="750" priority="133" stopIfTrue="1" operator="lessThan">
      <formula>$J$15</formula>
    </cfRule>
  </conditionalFormatting>
  <conditionalFormatting sqref="K14">
    <cfRule type="cellIs" dxfId="749" priority="134" stopIfTrue="1" operator="lessThan">
      <formula>$K$15</formula>
    </cfRule>
  </conditionalFormatting>
  <conditionalFormatting sqref="L14">
    <cfRule type="cellIs" dxfId="748" priority="135" stopIfTrue="1" operator="lessThan">
      <formula>$L$15</formula>
    </cfRule>
  </conditionalFormatting>
  <conditionalFormatting sqref="M14">
    <cfRule type="cellIs" dxfId="747" priority="136" stopIfTrue="1" operator="lessThan">
      <formula>$M$15</formula>
    </cfRule>
  </conditionalFormatting>
  <conditionalFormatting sqref="N14">
    <cfRule type="cellIs" dxfId="746" priority="137" stopIfTrue="1" operator="lessThan">
      <formula>$N$15</formula>
    </cfRule>
  </conditionalFormatting>
  <conditionalFormatting sqref="O14">
    <cfRule type="cellIs" dxfId="745" priority="138" stopIfTrue="1" operator="lessThan">
      <formula>$O$15</formula>
    </cfRule>
  </conditionalFormatting>
  <conditionalFormatting sqref="P14">
    <cfRule type="cellIs" dxfId="744" priority="139" stopIfTrue="1" operator="lessThan">
      <formula>$P$15</formula>
    </cfRule>
  </conditionalFormatting>
  <conditionalFormatting sqref="Q14">
    <cfRule type="cellIs" dxfId="743" priority="140" stopIfTrue="1" operator="lessThan">
      <formula>$Q$15</formula>
    </cfRule>
  </conditionalFormatting>
  <conditionalFormatting sqref="R14">
    <cfRule type="cellIs" dxfId="742" priority="141" stopIfTrue="1" operator="lessThan">
      <formula>$R$15</formula>
    </cfRule>
  </conditionalFormatting>
  <conditionalFormatting sqref="M16">
    <cfRule type="cellIs" dxfId="741" priority="142" stopIfTrue="1" operator="lessThan">
      <formula>$M$17+$M$18</formula>
    </cfRule>
  </conditionalFormatting>
  <conditionalFormatting sqref="N16">
    <cfRule type="cellIs" dxfId="740" priority="143" stopIfTrue="1" operator="lessThan">
      <formula>$N$17+$N$18</formula>
    </cfRule>
  </conditionalFormatting>
  <conditionalFormatting sqref="O16">
    <cfRule type="cellIs" dxfId="739" priority="144" stopIfTrue="1" operator="lessThan">
      <formula>$O$17+$O$18</formula>
    </cfRule>
  </conditionalFormatting>
  <conditionalFormatting sqref="M19">
    <cfRule type="cellIs" dxfId="738" priority="145" stopIfTrue="1" operator="lessThan">
      <formula>$M$20</formula>
    </cfRule>
  </conditionalFormatting>
  <conditionalFormatting sqref="N19">
    <cfRule type="cellIs" dxfId="737" priority="146" stopIfTrue="1" operator="lessThan">
      <formula>$N$20</formula>
    </cfRule>
  </conditionalFormatting>
  <conditionalFormatting sqref="O19">
    <cfRule type="cellIs" dxfId="736" priority="147" stopIfTrue="1" operator="lessThan">
      <formula>$O$20</formula>
    </cfRule>
  </conditionalFormatting>
  <conditionalFormatting sqref="F22">
    <cfRule type="cellIs" dxfId="735" priority="148" stopIfTrue="1" operator="lessThan">
      <formula>$F$23</formula>
    </cfRule>
  </conditionalFormatting>
  <conditionalFormatting sqref="G22">
    <cfRule type="cellIs" dxfId="734" priority="149" stopIfTrue="1" operator="lessThan">
      <formula>$G$23</formula>
    </cfRule>
  </conditionalFormatting>
  <conditionalFormatting sqref="H22">
    <cfRule type="cellIs" dxfId="733" priority="150" stopIfTrue="1" operator="lessThan">
      <formula>$H$23</formula>
    </cfRule>
  </conditionalFormatting>
  <conditionalFormatting sqref="I22">
    <cfRule type="cellIs" dxfId="732" priority="151" stopIfTrue="1" operator="lessThan">
      <formula>$I$23</formula>
    </cfRule>
  </conditionalFormatting>
  <conditionalFormatting sqref="J22">
    <cfRule type="cellIs" dxfId="731" priority="152" stopIfTrue="1" operator="lessThan">
      <formula>$J$23</formula>
    </cfRule>
  </conditionalFormatting>
  <conditionalFormatting sqref="K22">
    <cfRule type="cellIs" dxfId="730" priority="153" stopIfTrue="1" operator="lessThan">
      <formula>$K$23</formula>
    </cfRule>
  </conditionalFormatting>
  <conditionalFormatting sqref="L22">
    <cfRule type="cellIs" dxfId="729" priority="154" stopIfTrue="1" operator="lessThan">
      <formula>$L$23</formula>
    </cfRule>
  </conditionalFormatting>
  <conditionalFormatting sqref="M22">
    <cfRule type="cellIs" dxfId="728" priority="155" stopIfTrue="1" operator="lessThan">
      <formula>$M$23</formula>
    </cfRule>
  </conditionalFormatting>
  <conditionalFormatting sqref="N22">
    <cfRule type="cellIs" dxfId="727" priority="156" stopIfTrue="1" operator="lessThan">
      <formula>$N$23</formula>
    </cfRule>
  </conditionalFormatting>
  <conditionalFormatting sqref="O22">
    <cfRule type="cellIs" dxfId="726" priority="157" stopIfTrue="1" operator="lessThan">
      <formula>$O$23</formula>
    </cfRule>
  </conditionalFormatting>
  <conditionalFormatting sqref="P22">
    <cfRule type="cellIs" dxfId="725" priority="158" stopIfTrue="1" operator="lessThan">
      <formula>$P$23</formula>
    </cfRule>
  </conditionalFormatting>
  <conditionalFormatting sqref="Q22">
    <cfRule type="cellIs" dxfId="724" priority="159" stopIfTrue="1" operator="lessThan">
      <formula>$Q$23</formula>
    </cfRule>
  </conditionalFormatting>
  <conditionalFormatting sqref="R22">
    <cfRule type="cellIs" dxfId="723" priority="160" stopIfTrue="1" operator="lessThan">
      <formula>$R$23</formula>
    </cfRule>
  </conditionalFormatting>
  <conditionalFormatting sqref="M25">
    <cfRule type="cellIs" dxfId="722" priority="161" stopIfTrue="1" operator="lessThan">
      <formula>$M$26+$M$27+$M$28+$M$29</formula>
    </cfRule>
  </conditionalFormatting>
  <conditionalFormatting sqref="N25">
    <cfRule type="cellIs" dxfId="721" priority="162" stopIfTrue="1" operator="lessThan">
      <formula>$N$26+$N$27+$N$28+$N$29</formula>
    </cfRule>
  </conditionalFormatting>
  <conditionalFormatting sqref="O25">
    <cfRule type="cellIs" dxfId="720" priority="163" stopIfTrue="1" operator="lessThan">
      <formula>$O$26+$O$27+$O$28+$O$29</formula>
    </cfRule>
  </conditionalFormatting>
  <conditionalFormatting sqref="E13">
    <cfRule type="cellIs" dxfId="719" priority="164" stopIfTrue="1" operator="notEqual">
      <formula>SUM($F$13:$L$13)</formula>
    </cfRule>
    <cfRule type="cellIs" dxfId="718" priority="165" stopIfTrue="1" operator="notEqual">
      <formula>SUM($M$13:$R$13)</formula>
    </cfRule>
  </conditionalFormatting>
  <conditionalFormatting sqref="E10">
    <cfRule type="cellIs" dxfId="717" priority="3" stopIfTrue="1" operator="notEqual">
      <formula>SUM($F$10:$L$10)</formula>
    </cfRule>
    <cfRule type="cellIs" dxfId="716" priority="4" stopIfTrue="1" operator="notEqual">
      <formula>SUM($M$10:$R$10)</formula>
    </cfRule>
    <cfRule type="cellIs" dxfId="715" priority="5" stopIfTrue="1" operator="lessThan">
      <formula>$E$11+$E$12</formula>
    </cfRule>
  </conditionalFormatting>
  <conditionalFormatting sqref="E11">
    <cfRule type="cellIs" dxfId="714" priority="6" stopIfTrue="1" operator="notEqual">
      <formula>SUM($F$11:$L$11)</formula>
    </cfRule>
    <cfRule type="cellIs" dxfId="713" priority="7" stopIfTrue="1" operator="notEqual">
      <formula>SUM($M$11:$R$11)</formula>
    </cfRule>
  </conditionalFormatting>
  <conditionalFormatting sqref="E12">
    <cfRule type="cellIs" dxfId="712" priority="8" stopIfTrue="1" operator="notEqual">
      <formula>SUM($F$12:$L$12)</formula>
    </cfRule>
    <cfRule type="cellIs" dxfId="711" priority="9" stopIfTrue="1" operator="notEqual">
      <formula>SUM($M$12:$R$12)</formula>
    </cfRule>
  </conditionalFormatting>
  <conditionalFormatting sqref="E15">
    <cfRule type="cellIs" dxfId="710" priority="10" stopIfTrue="1" operator="notEqual">
      <formula>SUM($F$15:$L$15)</formula>
    </cfRule>
    <cfRule type="cellIs" dxfId="709" priority="11" stopIfTrue="1" operator="notEqual">
      <formula>SUM($M$15:$R$15)</formula>
    </cfRule>
  </conditionalFormatting>
  <conditionalFormatting sqref="E16">
    <cfRule type="cellIs" dxfId="708" priority="12" stopIfTrue="1" operator="notEqual">
      <formula>SUM($F$16:$L$16)</formula>
    </cfRule>
    <cfRule type="cellIs" dxfId="707" priority="13" stopIfTrue="1" operator="notEqual">
      <formula>SUM($M$16:$R$16)</formula>
    </cfRule>
    <cfRule type="cellIs" dxfId="706" priority="14" stopIfTrue="1" operator="lessThan">
      <formula>$E$17+$E$18</formula>
    </cfRule>
  </conditionalFormatting>
  <conditionalFormatting sqref="E17">
    <cfRule type="cellIs" dxfId="705" priority="15" stopIfTrue="1" operator="notEqual">
      <formula>SUM($F$17:$L$17)</formula>
    </cfRule>
    <cfRule type="cellIs" dxfId="704" priority="16" stopIfTrue="1" operator="notEqual">
      <formula>SUM($M$17:$R$17)</formula>
    </cfRule>
  </conditionalFormatting>
  <conditionalFormatting sqref="E18">
    <cfRule type="cellIs" dxfId="703" priority="17" stopIfTrue="1" operator="notEqual">
      <formula>SUM($F$18:$L$18)</formula>
    </cfRule>
    <cfRule type="cellIs" dxfId="702" priority="18" stopIfTrue="1" operator="notEqual">
      <formula>SUM($M$18:$R$18)</formula>
    </cfRule>
  </conditionalFormatting>
  <conditionalFormatting sqref="E19">
    <cfRule type="cellIs" dxfId="701" priority="19" stopIfTrue="1" operator="notEqual">
      <formula>SUM($F$19:$L$19)</formula>
    </cfRule>
    <cfRule type="cellIs" dxfId="700" priority="20" stopIfTrue="1" operator="notEqual">
      <formula>SUM($M$19:$R$19)</formula>
    </cfRule>
    <cfRule type="cellIs" dxfId="699" priority="21" stopIfTrue="1" operator="lessThan">
      <formula>$E$20+$E$21</formula>
    </cfRule>
  </conditionalFormatting>
  <conditionalFormatting sqref="E22">
    <cfRule type="cellIs" dxfId="698" priority="24" stopIfTrue="1" operator="notEqual">
      <formula>SUM($F$22:$L$22)</formula>
    </cfRule>
    <cfRule type="cellIs" dxfId="697" priority="25" stopIfTrue="1" operator="notEqual">
      <formula>SUM($M$22:$R$22)</formula>
    </cfRule>
    <cfRule type="cellIs" dxfId="696" priority="26" stopIfTrue="1" operator="lessThan">
      <formula>$E$23</formula>
    </cfRule>
  </conditionalFormatting>
  <conditionalFormatting sqref="E23">
    <cfRule type="cellIs" dxfId="695" priority="27" stopIfTrue="1" operator="notEqual">
      <formula>SUM($F$23:$L$23)</formula>
    </cfRule>
    <cfRule type="cellIs" dxfId="694" priority="28" stopIfTrue="1" operator="notEqual">
      <formula>SUM($M$23:$R$23)</formula>
    </cfRule>
  </conditionalFormatting>
  <conditionalFormatting sqref="E24">
    <cfRule type="cellIs" dxfId="693" priority="29" stopIfTrue="1" operator="notEqual">
      <formula>SUM($F$24:$L$24)</formula>
    </cfRule>
    <cfRule type="cellIs" dxfId="692" priority="30" stopIfTrue="1" operator="notEqual">
      <formula>SUM($M$24:$R$24)</formula>
    </cfRule>
  </conditionalFormatting>
  <conditionalFormatting sqref="E25">
    <cfRule type="cellIs" dxfId="691" priority="31" stopIfTrue="1" operator="notEqual">
      <formula>SUM($F$25:$L$25)</formula>
    </cfRule>
    <cfRule type="cellIs" dxfId="690" priority="32" stopIfTrue="1" operator="notEqual">
      <formula>SUM($M$25:$R$25)</formula>
    </cfRule>
    <cfRule type="cellIs" dxfId="689" priority="33" stopIfTrue="1" operator="lessThan">
      <formula>$E$26+$E$27+$E$28+$E$29</formula>
    </cfRule>
  </conditionalFormatting>
  <conditionalFormatting sqref="E26">
    <cfRule type="cellIs" dxfId="688" priority="34" stopIfTrue="1" operator="notEqual">
      <formula>SUM($F$26:$L$26)</formula>
    </cfRule>
    <cfRule type="cellIs" dxfId="687" priority="35" stopIfTrue="1" operator="notEqual">
      <formula>SUM($M$26:$R$26)</formula>
    </cfRule>
  </conditionalFormatting>
  <conditionalFormatting sqref="E27">
    <cfRule type="cellIs" dxfId="686" priority="36" stopIfTrue="1" operator="notEqual">
      <formula>SUM($F$27:$L$27)</formula>
    </cfRule>
    <cfRule type="cellIs" dxfId="685" priority="37" stopIfTrue="1" operator="notEqual">
      <formula>SUM($M$27:$R$27)</formula>
    </cfRule>
  </conditionalFormatting>
  <conditionalFormatting sqref="E28">
    <cfRule type="cellIs" dxfId="684" priority="38" stopIfTrue="1" operator="notEqual">
      <formula>SUM($F$28:$L$28)</formula>
    </cfRule>
    <cfRule type="cellIs" dxfId="683" priority="39" stopIfTrue="1" operator="notEqual">
      <formula>SUM($M$28:$R$28)</formula>
    </cfRule>
  </conditionalFormatting>
  <conditionalFormatting sqref="E29">
    <cfRule type="cellIs" dxfId="682" priority="40" stopIfTrue="1" operator="notEqual">
      <formula>SUM($F$29:$L$29)</formula>
    </cfRule>
    <cfRule type="cellIs" dxfId="681" priority="41" stopIfTrue="1" operator="notEqual">
      <formula>SUM($M$29:$R$29)</formula>
    </cfRule>
  </conditionalFormatting>
  <conditionalFormatting sqref="E13">
    <cfRule type="cellIs" dxfId="680" priority="42" stopIfTrue="1" operator="notEqual">
      <formula>SUM($F$13:$L$13)</formula>
    </cfRule>
    <cfRule type="cellIs" dxfId="679" priority="43" stopIfTrue="1" operator="notEqual">
      <formula>SUM($M$13:$R$13)</formula>
    </cfRule>
  </conditionalFormatting>
  <conditionalFormatting sqref="E14">
    <cfRule type="cellIs" dxfId="678" priority="44" stopIfTrue="1" operator="notEqual">
      <formula>SUM($F$14:$L$14)</formula>
    </cfRule>
    <cfRule type="cellIs" dxfId="677" priority="45" stopIfTrue="1" operator="notEqual">
      <formula>SUM($M$14:$R$14)</formula>
    </cfRule>
    <cfRule type="cellIs" dxfId="676" priority="46" stopIfTrue="1" operator="lessThan">
      <formula>$E$15</formula>
    </cfRule>
  </conditionalFormatting>
  <conditionalFormatting sqref="E21">
    <cfRule type="cellIs" dxfId="675" priority="22" stopIfTrue="1" operator="notEqual">
      <formula>SUM($F$21:$L$21)</formula>
    </cfRule>
    <cfRule type="cellIs" dxfId="674" priority="23" stopIfTrue="1" operator="notEqual">
      <formula>SUM($M$21:$R$21)</formula>
    </cfRule>
  </conditionalFormatting>
  <conditionalFormatting sqref="E20">
    <cfRule type="cellIs" dxfId="673" priority="1" operator="notEqual">
      <formula>SUM($M$20:$R$20)</formula>
    </cfRule>
    <cfRule type="cellIs" dxfId="672" priority="2" operator="notEqual">
      <formula>SUM($F$20:$L$20)</formula>
    </cfRule>
  </conditionalFormatting>
  <pageMargins left="0" right="3.937007874015748E-2" top="0.19685039370078741" bottom="7.874015748031496E-2" header="0" footer="0"/>
  <pageSetup paperSize="9" scale="84" orientation="landscape" horizontalDpi="200" verticalDpi="200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showZeros="0" workbookViewId="0">
      <selection activeCell="U20" sqref="U20"/>
    </sheetView>
  </sheetViews>
  <sheetFormatPr defaultRowHeight="12"/>
  <cols>
    <col min="1" max="1" width="4.5703125" style="62" customWidth="1"/>
    <col min="2" max="2" width="6.42578125" style="62" customWidth="1"/>
    <col min="3" max="3" width="39.5703125" style="62" customWidth="1"/>
    <col min="4" max="4" width="8.7109375" style="62" customWidth="1"/>
    <col min="5" max="5" width="8.42578125" style="62" customWidth="1"/>
    <col min="6" max="6" width="8" style="62" customWidth="1"/>
    <col min="7" max="7" width="7.85546875" style="62" customWidth="1"/>
    <col min="8" max="8" width="7.7109375" style="62" customWidth="1"/>
    <col min="9" max="9" width="8.140625" style="62" customWidth="1"/>
    <col min="10" max="10" width="7.42578125" style="62" customWidth="1"/>
    <col min="11" max="11" width="7.7109375" style="62" customWidth="1"/>
    <col min="12" max="12" width="7" style="62" customWidth="1"/>
    <col min="13" max="13" width="8.140625" style="62" customWidth="1"/>
    <col min="14" max="14" width="8.85546875" style="62" customWidth="1"/>
    <col min="15" max="15" width="7.28515625" style="62" customWidth="1"/>
    <col min="16" max="16" width="7.42578125" style="62" customWidth="1"/>
    <col min="17" max="17" width="7.85546875" style="62" customWidth="1"/>
    <col min="18" max="18" width="8.42578125" style="62" customWidth="1"/>
    <col min="19" max="19" width="0.85546875" style="62" customWidth="1"/>
    <col min="20" max="16384" width="9.140625" style="62"/>
  </cols>
  <sheetData>
    <row r="1" spans="1:18" ht="3.75" customHeight="1" thickBot="1">
      <c r="B1" s="63"/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69"/>
    </row>
    <row r="2" spans="1:18" ht="43.5" customHeight="1">
      <c r="B2" s="454" t="s">
        <v>1854</v>
      </c>
      <c r="C2" s="458" t="s">
        <v>497</v>
      </c>
      <c r="D2" s="461" t="s">
        <v>1881</v>
      </c>
      <c r="E2" s="467" t="s">
        <v>531</v>
      </c>
      <c r="F2" s="466" t="s">
        <v>1899</v>
      </c>
      <c r="G2" s="444"/>
      <c r="H2" s="444"/>
      <c r="I2" s="444"/>
      <c r="J2" s="444"/>
      <c r="K2" s="444"/>
      <c r="L2" s="444"/>
      <c r="M2" s="444" t="s">
        <v>493</v>
      </c>
      <c r="N2" s="444"/>
      <c r="O2" s="444"/>
      <c r="P2" s="444"/>
      <c r="Q2" s="444"/>
      <c r="R2" s="445"/>
    </row>
    <row r="3" spans="1:18" ht="27" customHeight="1">
      <c r="B3" s="455"/>
      <c r="C3" s="459"/>
      <c r="D3" s="462"/>
      <c r="E3" s="468"/>
      <c r="F3" s="464" t="s">
        <v>534</v>
      </c>
      <c r="G3" s="457" t="s">
        <v>1900</v>
      </c>
      <c r="H3" s="457" t="s">
        <v>1901</v>
      </c>
      <c r="I3" s="446" t="s">
        <v>1917</v>
      </c>
      <c r="J3" s="457"/>
      <c r="K3" s="446" t="s">
        <v>1916</v>
      </c>
      <c r="L3" s="446"/>
      <c r="M3" s="446" t="s">
        <v>532</v>
      </c>
      <c r="N3" s="446"/>
      <c r="O3" s="446"/>
      <c r="P3" s="446" t="s">
        <v>533</v>
      </c>
      <c r="Q3" s="446"/>
      <c r="R3" s="449"/>
    </row>
    <row r="4" spans="1:18" ht="60.75" customHeight="1">
      <c r="B4" s="456"/>
      <c r="C4" s="460"/>
      <c r="D4" s="463"/>
      <c r="E4" s="468"/>
      <c r="F4" s="465"/>
      <c r="G4" s="457"/>
      <c r="H4" s="457"/>
      <c r="I4" s="241" t="s">
        <v>2110</v>
      </c>
      <c r="J4" s="241" t="s">
        <v>2109</v>
      </c>
      <c r="K4" s="242" t="s">
        <v>2111</v>
      </c>
      <c r="L4" s="241" t="s">
        <v>2112</v>
      </c>
      <c r="M4" s="66" t="s">
        <v>537</v>
      </c>
      <c r="N4" s="66" t="s">
        <v>536</v>
      </c>
      <c r="O4" s="66" t="s">
        <v>535</v>
      </c>
      <c r="P4" s="66" t="s">
        <v>537</v>
      </c>
      <c r="Q4" s="66" t="s">
        <v>536</v>
      </c>
      <c r="R4" s="155" t="s">
        <v>535</v>
      </c>
    </row>
    <row r="5" spans="1:18" ht="12.75" thickBot="1">
      <c r="B5" s="73" t="s">
        <v>1870</v>
      </c>
      <c r="C5" s="72" t="s">
        <v>1871</v>
      </c>
      <c r="D5" s="79" t="s">
        <v>1872</v>
      </c>
      <c r="E5" s="72">
        <v>1</v>
      </c>
      <c r="F5" s="68">
        <v>2</v>
      </c>
      <c r="G5" s="64">
        <v>3</v>
      </c>
      <c r="H5" s="64">
        <v>4</v>
      </c>
      <c r="I5" s="68">
        <v>5</v>
      </c>
      <c r="J5" s="64">
        <v>6</v>
      </c>
      <c r="K5" s="68">
        <v>7</v>
      </c>
      <c r="L5" s="64">
        <v>8</v>
      </c>
      <c r="M5" s="64">
        <v>9</v>
      </c>
      <c r="N5" s="64">
        <v>10</v>
      </c>
      <c r="O5" s="64">
        <v>11</v>
      </c>
      <c r="P5" s="64">
        <v>12</v>
      </c>
      <c r="Q5" s="64">
        <v>13</v>
      </c>
      <c r="R5" s="156">
        <v>14</v>
      </c>
    </row>
    <row r="6" spans="1:18" ht="22.5">
      <c r="B6" s="76" t="s">
        <v>1915</v>
      </c>
      <c r="C6" s="160" t="s">
        <v>1858</v>
      </c>
      <c r="D6" s="83" t="s">
        <v>1859</v>
      </c>
      <c r="E6" s="219">
        <v>88</v>
      </c>
      <c r="F6" s="220">
        <v>7</v>
      </c>
      <c r="G6" s="117">
        <v>7</v>
      </c>
      <c r="H6" s="117">
        <v>29</v>
      </c>
      <c r="I6" s="117">
        <v>10</v>
      </c>
      <c r="J6" s="117">
        <v>0</v>
      </c>
      <c r="K6" s="117">
        <v>35</v>
      </c>
      <c r="L6" s="117">
        <v>0</v>
      </c>
      <c r="M6" s="117">
        <v>1</v>
      </c>
      <c r="N6" s="117">
        <v>33</v>
      </c>
      <c r="O6" s="117">
        <v>54</v>
      </c>
      <c r="P6" s="117">
        <v>0</v>
      </c>
      <c r="Q6" s="117">
        <v>0</v>
      </c>
      <c r="R6" s="118">
        <v>0</v>
      </c>
    </row>
    <row r="7" spans="1:18" ht="22.5">
      <c r="A7" s="152"/>
      <c r="B7" s="76" t="s">
        <v>487</v>
      </c>
      <c r="C7" s="160" t="s">
        <v>1860</v>
      </c>
      <c r="D7" s="67" t="s">
        <v>567</v>
      </c>
      <c r="E7" s="219">
        <v>324</v>
      </c>
      <c r="F7" s="220">
        <v>8</v>
      </c>
      <c r="G7" s="117">
        <v>40</v>
      </c>
      <c r="H7" s="117">
        <v>97</v>
      </c>
      <c r="I7" s="117">
        <v>58</v>
      </c>
      <c r="J7" s="117">
        <v>4</v>
      </c>
      <c r="K7" s="117">
        <v>117</v>
      </c>
      <c r="L7" s="117">
        <v>0</v>
      </c>
      <c r="M7" s="117">
        <v>44</v>
      </c>
      <c r="N7" s="117">
        <v>154</v>
      </c>
      <c r="O7" s="117">
        <v>122</v>
      </c>
      <c r="P7" s="117">
        <v>1</v>
      </c>
      <c r="Q7" s="117">
        <v>2</v>
      </c>
      <c r="R7" s="118">
        <v>1</v>
      </c>
    </row>
    <row r="8" spans="1:18" ht="33.75">
      <c r="B8" s="76" t="s">
        <v>488</v>
      </c>
      <c r="C8" s="160" t="s">
        <v>1817</v>
      </c>
      <c r="D8" s="243" t="s">
        <v>2114</v>
      </c>
      <c r="E8" s="219">
        <v>199</v>
      </c>
      <c r="F8" s="220">
        <v>3</v>
      </c>
      <c r="G8" s="117">
        <v>25</v>
      </c>
      <c r="H8" s="117">
        <v>62</v>
      </c>
      <c r="I8" s="117">
        <v>38</v>
      </c>
      <c r="J8" s="117">
        <v>3</v>
      </c>
      <c r="K8" s="117">
        <v>68</v>
      </c>
      <c r="L8" s="117">
        <v>0</v>
      </c>
      <c r="M8" s="117">
        <v>30</v>
      </c>
      <c r="N8" s="117">
        <v>101</v>
      </c>
      <c r="O8" s="117">
        <v>64</v>
      </c>
      <c r="P8" s="117">
        <v>1</v>
      </c>
      <c r="Q8" s="117">
        <v>2</v>
      </c>
      <c r="R8" s="118">
        <v>1</v>
      </c>
    </row>
    <row r="9" spans="1:18" ht="30" customHeight="1">
      <c r="B9" s="76" t="s">
        <v>575</v>
      </c>
      <c r="C9" s="160" t="s">
        <v>1818</v>
      </c>
      <c r="D9" s="243" t="s">
        <v>2118</v>
      </c>
      <c r="E9" s="219">
        <v>19</v>
      </c>
      <c r="F9" s="220">
        <v>0</v>
      </c>
      <c r="G9" s="117">
        <v>4</v>
      </c>
      <c r="H9" s="117">
        <v>3</v>
      </c>
      <c r="I9" s="117">
        <v>7</v>
      </c>
      <c r="J9" s="117">
        <v>0</v>
      </c>
      <c r="K9" s="117">
        <v>5</v>
      </c>
      <c r="L9" s="117">
        <v>0</v>
      </c>
      <c r="M9" s="117">
        <v>0</v>
      </c>
      <c r="N9" s="117">
        <v>4</v>
      </c>
      <c r="O9" s="117">
        <v>15</v>
      </c>
      <c r="P9" s="117">
        <v>0</v>
      </c>
      <c r="Q9" s="117">
        <v>0</v>
      </c>
      <c r="R9" s="118">
        <v>0</v>
      </c>
    </row>
    <row r="10" spans="1:18" ht="45">
      <c r="B10" s="77">
        <v>11</v>
      </c>
      <c r="C10" s="160" t="s">
        <v>1874</v>
      </c>
      <c r="D10" s="83" t="s">
        <v>1875</v>
      </c>
      <c r="E10" s="219">
        <v>1011</v>
      </c>
      <c r="F10" s="220">
        <v>36</v>
      </c>
      <c r="G10" s="220">
        <v>93</v>
      </c>
      <c r="H10" s="220">
        <v>226</v>
      </c>
      <c r="I10" s="220">
        <v>294</v>
      </c>
      <c r="J10" s="220">
        <v>27</v>
      </c>
      <c r="K10" s="220">
        <v>319</v>
      </c>
      <c r="L10" s="220">
        <v>16</v>
      </c>
      <c r="M10" s="220">
        <v>9</v>
      </c>
      <c r="N10" s="220">
        <v>293</v>
      </c>
      <c r="O10" s="220">
        <v>672</v>
      </c>
      <c r="P10" s="220">
        <v>13</v>
      </c>
      <c r="Q10" s="220">
        <v>17</v>
      </c>
      <c r="R10" s="118">
        <v>7</v>
      </c>
    </row>
    <row r="11" spans="1:18" ht="33.75">
      <c r="B11" s="76" t="s">
        <v>576</v>
      </c>
      <c r="C11" s="160" t="s">
        <v>489</v>
      </c>
      <c r="D11" s="83" t="s">
        <v>568</v>
      </c>
      <c r="E11" s="219">
        <v>469</v>
      </c>
      <c r="F11" s="220">
        <v>8</v>
      </c>
      <c r="G11" s="117">
        <v>11</v>
      </c>
      <c r="H11" s="117">
        <v>79</v>
      </c>
      <c r="I11" s="117">
        <v>166</v>
      </c>
      <c r="J11" s="117">
        <v>18</v>
      </c>
      <c r="K11" s="117">
        <v>175</v>
      </c>
      <c r="L11" s="117">
        <v>12</v>
      </c>
      <c r="M11" s="117">
        <v>0</v>
      </c>
      <c r="N11" s="117">
        <v>174</v>
      </c>
      <c r="O11" s="117">
        <v>265</v>
      </c>
      <c r="P11" s="117">
        <v>9</v>
      </c>
      <c r="Q11" s="117">
        <v>16</v>
      </c>
      <c r="R11" s="118">
        <v>5</v>
      </c>
    </row>
    <row r="12" spans="1:18" ht="22.5">
      <c r="A12" s="152">
        <v>8</v>
      </c>
      <c r="B12" s="76" t="s">
        <v>577</v>
      </c>
      <c r="C12" s="160" t="s">
        <v>494</v>
      </c>
      <c r="D12" s="83" t="s">
        <v>569</v>
      </c>
      <c r="E12" s="219">
        <v>319</v>
      </c>
      <c r="F12" s="220">
        <v>13</v>
      </c>
      <c r="G12" s="117">
        <v>46</v>
      </c>
      <c r="H12" s="117">
        <v>96</v>
      </c>
      <c r="I12" s="117">
        <v>75</v>
      </c>
      <c r="J12" s="117">
        <v>3</v>
      </c>
      <c r="K12" s="117">
        <v>85</v>
      </c>
      <c r="L12" s="117">
        <v>1</v>
      </c>
      <c r="M12" s="117">
        <v>3</v>
      </c>
      <c r="N12" s="117">
        <v>61</v>
      </c>
      <c r="O12" s="117">
        <v>254</v>
      </c>
      <c r="P12" s="117">
        <v>0</v>
      </c>
      <c r="Q12" s="117">
        <v>0</v>
      </c>
      <c r="R12" s="118">
        <v>1</v>
      </c>
    </row>
    <row r="13" spans="1:18" ht="22.5">
      <c r="B13" s="77">
        <v>12</v>
      </c>
      <c r="C13" s="160" t="s">
        <v>1876</v>
      </c>
      <c r="D13" s="83" t="s">
        <v>1877</v>
      </c>
      <c r="E13" s="219">
        <v>69</v>
      </c>
      <c r="F13" s="220">
        <v>10</v>
      </c>
      <c r="G13" s="117">
        <v>11</v>
      </c>
      <c r="H13" s="117">
        <v>20</v>
      </c>
      <c r="I13" s="117">
        <v>9</v>
      </c>
      <c r="J13" s="117">
        <v>1</v>
      </c>
      <c r="K13" s="117">
        <v>16</v>
      </c>
      <c r="L13" s="117">
        <v>2</v>
      </c>
      <c r="M13" s="117">
        <v>25</v>
      </c>
      <c r="N13" s="117">
        <v>17</v>
      </c>
      <c r="O13" s="117">
        <v>26</v>
      </c>
      <c r="P13" s="117">
        <v>1</v>
      </c>
      <c r="Q13" s="117">
        <v>0</v>
      </c>
      <c r="R13" s="118">
        <v>0</v>
      </c>
    </row>
    <row r="14" spans="1:18" ht="45">
      <c r="B14" s="77">
        <v>13</v>
      </c>
      <c r="C14" s="160" t="s">
        <v>495</v>
      </c>
      <c r="D14" s="83" t="s">
        <v>570</v>
      </c>
      <c r="E14" s="219">
        <v>53</v>
      </c>
      <c r="F14" s="220">
        <v>14</v>
      </c>
      <c r="G14" s="117">
        <v>10</v>
      </c>
      <c r="H14" s="117">
        <v>11</v>
      </c>
      <c r="I14" s="117">
        <v>3</v>
      </c>
      <c r="J14" s="117">
        <v>1</v>
      </c>
      <c r="K14" s="117">
        <v>11</v>
      </c>
      <c r="L14" s="117">
        <v>3</v>
      </c>
      <c r="M14" s="117">
        <v>7</v>
      </c>
      <c r="N14" s="117">
        <v>10</v>
      </c>
      <c r="O14" s="117">
        <v>31</v>
      </c>
      <c r="P14" s="117">
        <v>3</v>
      </c>
      <c r="Q14" s="117">
        <v>1</v>
      </c>
      <c r="R14" s="118">
        <v>1</v>
      </c>
    </row>
    <row r="15" spans="1:18" ht="22.5">
      <c r="B15" s="77">
        <v>14</v>
      </c>
      <c r="C15" s="160" t="s">
        <v>1819</v>
      </c>
      <c r="D15" s="67" t="s">
        <v>571</v>
      </c>
      <c r="E15" s="219">
        <v>407</v>
      </c>
      <c r="F15" s="220">
        <v>60</v>
      </c>
      <c r="G15" s="220">
        <v>61</v>
      </c>
      <c r="H15" s="220">
        <v>99</v>
      </c>
      <c r="I15" s="220">
        <v>43</v>
      </c>
      <c r="J15" s="220">
        <v>13</v>
      </c>
      <c r="K15" s="220">
        <v>124</v>
      </c>
      <c r="L15" s="220">
        <v>7</v>
      </c>
      <c r="M15" s="220">
        <v>47</v>
      </c>
      <c r="N15" s="220">
        <v>145</v>
      </c>
      <c r="O15" s="220">
        <v>201</v>
      </c>
      <c r="P15" s="220">
        <v>10</v>
      </c>
      <c r="Q15" s="220">
        <v>2</v>
      </c>
      <c r="R15" s="118">
        <v>2</v>
      </c>
    </row>
    <row r="16" spans="1:18" ht="22.5">
      <c r="B16" s="77">
        <v>15</v>
      </c>
      <c r="C16" s="162" t="s">
        <v>496</v>
      </c>
      <c r="D16" s="84"/>
      <c r="E16" s="219">
        <v>3</v>
      </c>
      <c r="F16" s="220">
        <v>0</v>
      </c>
      <c r="G16" s="117">
        <v>1</v>
      </c>
      <c r="H16" s="117">
        <v>1</v>
      </c>
      <c r="I16" s="117">
        <v>1</v>
      </c>
      <c r="J16" s="117">
        <v>0</v>
      </c>
      <c r="K16" s="117">
        <v>0</v>
      </c>
      <c r="L16" s="117">
        <v>0</v>
      </c>
      <c r="M16" s="117">
        <v>0</v>
      </c>
      <c r="N16" s="117">
        <v>1</v>
      </c>
      <c r="O16" s="117">
        <v>2</v>
      </c>
      <c r="P16" s="117">
        <v>0</v>
      </c>
      <c r="Q16" s="117">
        <v>0</v>
      </c>
      <c r="R16" s="118">
        <v>0</v>
      </c>
    </row>
    <row r="17" spans="2:18" ht="22.5">
      <c r="B17" s="77">
        <v>16</v>
      </c>
      <c r="C17" s="161" t="s">
        <v>1809</v>
      </c>
      <c r="D17" s="84"/>
      <c r="E17" s="219">
        <v>0</v>
      </c>
      <c r="F17" s="220">
        <v>0</v>
      </c>
      <c r="G17" s="117">
        <v>0</v>
      </c>
      <c r="H17" s="117">
        <v>0</v>
      </c>
      <c r="I17" s="117">
        <v>0</v>
      </c>
      <c r="J17" s="117">
        <v>0</v>
      </c>
      <c r="K17" s="117">
        <v>0</v>
      </c>
      <c r="L17" s="117">
        <v>0</v>
      </c>
      <c r="M17" s="117">
        <v>0</v>
      </c>
      <c r="N17" s="117">
        <v>0</v>
      </c>
      <c r="O17" s="117">
        <v>0</v>
      </c>
      <c r="P17" s="117">
        <v>0</v>
      </c>
      <c r="Q17" s="117">
        <v>0</v>
      </c>
      <c r="R17" s="118">
        <v>0</v>
      </c>
    </row>
    <row r="18" spans="2:18" ht="22.5">
      <c r="B18" s="77">
        <v>17</v>
      </c>
      <c r="C18" s="161" t="s">
        <v>1820</v>
      </c>
      <c r="D18" s="84"/>
      <c r="E18" s="219">
        <v>127</v>
      </c>
      <c r="F18" s="220">
        <v>10</v>
      </c>
      <c r="G18" s="117">
        <v>15</v>
      </c>
      <c r="H18" s="117">
        <v>39</v>
      </c>
      <c r="I18" s="117">
        <v>25</v>
      </c>
      <c r="J18" s="117">
        <v>6</v>
      </c>
      <c r="K18" s="117">
        <v>31</v>
      </c>
      <c r="L18" s="117">
        <v>1</v>
      </c>
      <c r="M18" s="117">
        <v>3</v>
      </c>
      <c r="N18" s="117">
        <v>29</v>
      </c>
      <c r="O18" s="117">
        <v>88</v>
      </c>
      <c r="P18" s="117">
        <v>3</v>
      </c>
      <c r="Q18" s="117">
        <v>2</v>
      </c>
      <c r="R18" s="118">
        <v>2</v>
      </c>
    </row>
    <row r="19" spans="2:18" ht="22.5">
      <c r="B19" s="77">
        <v>18</v>
      </c>
      <c r="C19" s="161" t="s">
        <v>1873</v>
      </c>
      <c r="D19" s="84"/>
      <c r="E19" s="126">
        <f>SUM('7'!E10+'7'!E13+'7'!E14+'7'!E16+'7'!E19+'7'!E22+'7'!E24+'7'!E25+'8'!E6+'8'!E7+'8'!E10+'8'!E13+'8'!E14+'8'!E15+'8'!E18)</f>
        <v>5915</v>
      </c>
      <c r="F19" s="126">
        <f>SUM('7'!F10+'7'!F13+'7'!F14+'7'!F16+'7'!F19+'7'!F22+'7'!F24+'7'!F25+'8'!F6+'8'!F7+'8'!F10+'8'!F13+'8'!F14+'8'!F15+'8'!F18)</f>
        <v>366</v>
      </c>
      <c r="G19" s="126">
        <f>SUM('7'!G10+'7'!G13+'7'!G14+'7'!G16+'7'!G19+'7'!G22+'7'!G24+'7'!G25+'8'!G6+'8'!G7+'8'!G10+'8'!G13+'8'!G14+'8'!G15+'8'!G18)</f>
        <v>669</v>
      </c>
      <c r="H19" s="126">
        <f>SUM('7'!H10+'7'!H13+'7'!H14+'7'!H16+'7'!H19+'7'!H22+'7'!H24+'7'!H25+'8'!H6+'8'!H7+'8'!H10+'8'!H13+'8'!H14+'8'!H15+'8'!H18)</f>
        <v>1354</v>
      </c>
      <c r="I19" s="126">
        <f>SUM('7'!I10+'7'!I13+'7'!I14+'7'!I16+'7'!I19+'7'!I22+'7'!I24+'7'!I25+'8'!I6+'8'!I7+'8'!I10+'8'!I13+'8'!I14+'8'!I15+'8'!I18)</f>
        <v>1027</v>
      </c>
      <c r="J19" s="126">
        <f>SUM('7'!J10+'7'!J13+'7'!J14+'7'!J16+'7'!J19+'7'!J22+'7'!J24+'7'!J25+'8'!J6+'8'!J7+'8'!J10+'8'!J13+'8'!J14+'8'!J15+'8'!J18)</f>
        <v>274</v>
      </c>
      <c r="K19" s="126">
        <f>SUM('7'!K10+'7'!K13+'7'!K14+'7'!K16+'7'!K19+'7'!K22+'7'!K24+'7'!K25+'8'!K6+'8'!K7+'8'!K10+'8'!K13+'8'!K14+'8'!K15+'8'!K18)</f>
        <v>2040</v>
      </c>
      <c r="L19" s="126">
        <f>SUM('7'!L10+'7'!L13+'7'!L14+'7'!L16+'7'!L19+'7'!L22+'7'!L24+'7'!L25+'8'!L6+'8'!L7+'8'!L10+'8'!L13+'8'!L14+'8'!L15+'8'!L18)</f>
        <v>185</v>
      </c>
      <c r="M19" s="126">
        <f>SUM('7'!M10+'7'!M13+'7'!M14+'7'!M16+'7'!M19+'7'!M22+'7'!M24+'7'!M25+'8'!M6+'8'!M7+'8'!M10+'8'!M13+'8'!M14+'8'!M15+'8'!M18)</f>
        <v>783</v>
      </c>
      <c r="N19" s="126">
        <f>SUM('7'!N10+'7'!N13+'7'!N14+'7'!N16+'7'!N19+'7'!N22+'7'!N24+'7'!N25+'8'!N6+'8'!N7+'8'!N10+'8'!N13+'8'!N14+'8'!N15+'8'!N18)</f>
        <v>2338</v>
      </c>
      <c r="O19" s="126">
        <f>SUM('7'!O10+'7'!O13+'7'!O14+'7'!O16+'7'!O19+'7'!O22+'7'!O24+'7'!O25+'8'!O6+'8'!O7+'8'!O10+'8'!O13+'8'!O14+'8'!O15+'8'!O18)</f>
        <v>2427</v>
      </c>
      <c r="P19" s="126">
        <f>SUM('7'!P10+'7'!P13+'7'!P14+'7'!P16+'7'!P19+'7'!P22+'7'!P24+'7'!P25+'8'!P6+'8'!P7+'8'!P10+'8'!P13+'8'!P14+'8'!P15+'8'!P18)</f>
        <v>242</v>
      </c>
      <c r="Q19" s="126">
        <f>SUM('7'!Q10+'7'!Q13+'7'!Q14+'7'!Q16+'7'!Q19+'7'!Q22+'7'!Q24+'7'!Q25+'8'!Q6+'8'!Q7+'8'!Q10+'8'!Q13+'8'!Q14+'8'!Q15+'8'!Q18)</f>
        <v>87</v>
      </c>
      <c r="R19" s="126">
        <f>SUM('7'!R10+'7'!R13+'7'!R14+'7'!R16+'7'!R19+'7'!R22+'7'!R24+'7'!R25+'8'!R6+'8'!R7+'8'!R10+'8'!R13+'8'!R14+'8'!R15+'8'!R18)</f>
        <v>38</v>
      </c>
    </row>
    <row r="20" spans="2:18" ht="23.25" thickBot="1">
      <c r="B20" s="78">
        <v>19</v>
      </c>
      <c r="C20" s="163" t="s">
        <v>1821</v>
      </c>
      <c r="D20" s="85"/>
      <c r="E20" s="221">
        <v>2314</v>
      </c>
      <c r="F20" s="222">
        <v>137</v>
      </c>
      <c r="G20" s="119">
        <v>263</v>
      </c>
      <c r="H20" s="119">
        <v>613</v>
      </c>
      <c r="I20" s="100">
        <v>1027</v>
      </c>
      <c r="J20" s="100">
        <v>274</v>
      </c>
      <c r="K20" s="119">
        <v>0</v>
      </c>
      <c r="L20" s="119">
        <v>0</v>
      </c>
      <c r="M20" s="119">
        <v>227</v>
      </c>
      <c r="N20" s="119">
        <v>841</v>
      </c>
      <c r="O20" s="119">
        <v>1054</v>
      </c>
      <c r="P20" s="119">
        <v>137</v>
      </c>
      <c r="Q20" s="119">
        <v>40</v>
      </c>
      <c r="R20" s="120">
        <v>15</v>
      </c>
    </row>
    <row r="21" spans="2:18" ht="6" customHeight="1">
      <c r="B21" s="86"/>
      <c r="C21" s="87"/>
      <c r="D21" s="86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</row>
    <row r="22" spans="2:18" ht="11.25" customHeight="1">
      <c r="B22" s="154" t="s">
        <v>492</v>
      </c>
      <c r="C22" s="71" t="s">
        <v>490</v>
      </c>
      <c r="E22" s="153"/>
      <c r="H22" s="70" t="s">
        <v>594</v>
      </c>
      <c r="L22" s="223">
        <v>325</v>
      </c>
      <c r="M22" s="153"/>
      <c r="N22" s="153"/>
      <c r="O22" s="153"/>
    </row>
    <row r="23" spans="2:18">
      <c r="C23" s="70" t="s">
        <v>491</v>
      </c>
      <c r="H23" s="70" t="s">
        <v>595</v>
      </c>
    </row>
  </sheetData>
  <customSheetViews>
    <customSheetView guid="{9193A96D-9FAB-4C72-AD87-6B03155F1E73}" zeroValues="0" topLeftCell="A10">
      <selection activeCell="U19" sqref="U19"/>
      <pageMargins left="0" right="0" top="0" bottom="0.78740157480314965" header="0" footer="0"/>
      <pageSetup paperSize="9" scale="85" orientation="landscape" horizontalDpi="200" verticalDpi="200" r:id="rId1"/>
      <headerFooter alignWithMargins="0"/>
    </customSheetView>
  </customSheetViews>
  <mergeCells count="14">
    <mergeCell ref="C1:Q1"/>
    <mergeCell ref="B2:B4"/>
    <mergeCell ref="C2:C4"/>
    <mergeCell ref="D2:D4"/>
    <mergeCell ref="E2:E4"/>
    <mergeCell ref="F2:L2"/>
    <mergeCell ref="M2:R2"/>
    <mergeCell ref="F3:F4"/>
    <mergeCell ref="G3:G4"/>
    <mergeCell ref="H3:H4"/>
    <mergeCell ref="I3:J3"/>
    <mergeCell ref="K3:L3"/>
    <mergeCell ref="M3:O3"/>
    <mergeCell ref="P3:R3"/>
  </mergeCells>
  <phoneticPr fontId="29" type="noConversion"/>
  <conditionalFormatting sqref="F20">
    <cfRule type="cellIs" dxfId="671" priority="80" stopIfTrue="1" operator="greaterThan">
      <formula>$F$19</formula>
    </cfRule>
  </conditionalFormatting>
  <conditionalFormatting sqref="G20">
    <cfRule type="cellIs" dxfId="670" priority="81" stopIfTrue="1" operator="greaterThan">
      <formula>$G$19</formula>
    </cfRule>
  </conditionalFormatting>
  <conditionalFormatting sqref="H20">
    <cfRule type="cellIs" dxfId="669" priority="82" stopIfTrue="1" operator="greaterThan">
      <formula>$H$19</formula>
    </cfRule>
  </conditionalFormatting>
  <conditionalFormatting sqref="P20">
    <cfRule type="cellIs" dxfId="668" priority="87" stopIfTrue="1" operator="greaterThan">
      <formula>$P$19</formula>
    </cfRule>
  </conditionalFormatting>
  <conditionalFormatting sqref="Q20">
    <cfRule type="cellIs" dxfId="667" priority="88" stopIfTrue="1" operator="greaterThan">
      <formula>$Q$19</formula>
    </cfRule>
  </conditionalFormatting>
  <conditionalFormatting sqref="R20">
    <cfRule type="cellIs" dxfId="666" priority="89" stopIfTrue="1" operator="greaterThan">
      <formula>$R$19</formula>
    </cfRule>
  </conditionalFormatting>
  <conditionalFormatting sqref="F7">
    <cfRule type="cellIs" dxfId="665" priority="90" stopIfTrue="1" operator="lessThan">
      <formula>$F$8+$F$9</formula>
    </cfRule>
  </conditionalFormatting>
  <conditionalFormatting sqref="G7">
    <cfRule type="cellIs" dxfId="664" priority="91" stopIfTrue="1" operator="lessThan">
      <formula>$G$8+$G$9</formula>
    </cfRule>
  </conditionalFormatting>
  <conditionalFormatting sqref="H7">
    <cfRule type="cellIs" dxfId="663" priority="92" stopIfTrue="1" operator="lessThan">
      <formula>$H$8+$H$9</formula>
    </cfRule>
  </conditionalFormatting>
  <conditionalFormatting sqref="I7">
    <cfRule type="cellIs" dxfId="662" priority="93" stopIfTrue="1" operator="lessThan">
      <formula>$I$8+$I$9</formula>
    </cfRule>
  </conditionalFormatting>
  <conditionalFormatting sqref="J7">
    <cfRule type="cellIs" dxfId="661" priority="94" stopIfTrue="1" operator="lessThan">
      <formula>$J$8+$J$9</formula>
    </cfRule>
  </conditionalFormatting>
  <conditionalFormatting sqref="K7">
    <cfRule type="cellIs" dxfId="660" priority="95" stopIfTrue="1" operator="lessThan">
      <formula>$K$8+$K$9</formula>
    </cfRule>
  </conditionalFormatting>
  <conditionalFormatting sqref="L7">
    <cfRule type="cellIs" dxfId="659" priority="96" stopIfTrue="1" operator="lessThan">
      <formula>$L$8+$L$9</formula>
    </cfRule>
  </conditionalFormatting>
  <conditionalFormatting sqref="P7">
    <cfRule type="cellIs" dxfId="658" priority="97" stopIfTrue="1" operator="lessThan">
      <formula>$P$8+$P$9</formula>
    </cfRule>
  </conditionalFormatting>
  <conditionalFormatting sqref="Q7">
    <cfRule type="cellIs" dxfId="657" priority="98" stopIfTrue="1" operator="lessThan">
      <formula>$Q$8+$Q$9</formula>
    </cfRule>
  </conditionalFormatting>
  <conditionalFormatting sqref="R7">
    <cfRule type="cellIs" dxfId="656" priority="99" stopIfTrue="1" operator="lessThan">
      <formula>$R$8+$R$9</formula>
    </cfRule>
  </conditionalFormatting>
  <conditionalFormatting sqref="E6">
    <cfRule type="cellIs" dxfId="655" priority="100" stopIfTrue="1" operator="notEqual">
      <formula>SUM($F$6:$L$6)</formula>
    </cfRule>
    <cfRule type="cellIs" dxfId="654" priority="101" stopIfTrue="1" operator="notEqual">
      <formula>SUM($M$6:$R$6)</formula>
    </cfRule>
  </conditionalFormatting>
  <conditionalFormatting sqref="M7">
    <cfRule type="cellIs" dxfId="653" priority="134" stopIfTrue="1" operator="lessThan">
      <formula>$M$8+$M$9</formula>
    </cfRule>
  </conditionalFormatting>
  <conditionalFormatting sqref="N7">
    <cfRule type="cellIs" dxfId="652" priority="135" stopIfTrue="1" operator="lessThan">
      <formula>$N$8+$N$9</formula>
    </cfRule>
  </conditionalFormatting>
  <conditionalFormatting sqref="O7">
    <cfRule type="cellIs" dxfId="651" priority="136" stopIfTrue="1" operator="lessThan">
      <formula>$O$8+$O$9</formula>
    </cfRule>
  </conditionalFormatting>
  <conditionalFormatting sqref="F10">
    <cfRule type="cellIs" dxfId="650" priority="137" stopIfTrue="1" operator="lessThan">
      <formula>$F$11+$F$12</formula>
    </cfRule>
  </conditionalFormatting>
  <conditionalFormatting sqref="G10">
    <cfRule type="cellIs" dxfId="649" priority="138" stopIfTrue="1" operator="lessThan">
      <formula>$G$11+$G$12</formula>
    </cfRule>
  </conditionalFormatting>
  <conditionalFormatting sqref="H10">
    <cfRule type="cellIs" dxfId="648" priority="139" stopIfTrue="1" operator="lessThan">
      <formula>$H$11+$H$12</formula>
    </cfRule>
  </conditionalFormatting>
  <conditionalFormatting sqref="I10">
    <cfRule type="cellIs" dxfId="647" priority="140" stopIfTrue="1" operator="lessThan">
      <formula>$I$11+$I$12</formula>
    </cfRule>
  </conditionalFormatting>
  <conditionalFormatting sqref="J10">
    <cfRule type="cellIs" dxfId="646" priority="141" stopIfTrue="1" operator="lessThan">
      <formula>$J$11+$J$12</formula>
    </cfRule>
  </conditionalFormatting>
  <conditionalFormatting sqref="K10">
    <cfRule type="cellIs" dxfId="645" priority="142" stopIfTrue="1" operator="lessThan">
      <formula>$K$11+$K$12</formula>
    </cfRule>
  </conditionalFormatting>
  <conditionalFormatting sqref="L10">
    <cfRule type="cellIs" dxfId="644" priority="143" stopIfTrue="1" operator="lessThan">
      <formula>$L$11+$L$12</formula>
    </cfRule>
  </conditionalFormatting>
  <conditionalFormatting sqref="M10">
    <cfRule type="cellIs" dxfId="643" priority="144" stopIfTrue="1" operator="lessThan">
      <formula>$M$11+$M$12</formula>
    </cfRule>
  </conditionalFormatting>
  <conditionalFormatting sqref="N10">
    <cfRule type="cellIs" dxfId="642" priority="145" stopIfTrue="1" operator="lessThan">
      <formula>$N$11+$N$12</formula>
    </cfRule>
  </conditionalFormatting>
  <conditionalFormatting sqref="O10">
    <cfRule type="cellIs" dxfId="641" priority="146" stopIfTrue="1" operator="lessThan">
      <formula>$O$11+$O$12</formula>
    </cfRule>
  </conditionalFormatting>
  <conditionalFormatting sqref="P10">
    <cfRule type="cellIs" dxfId="640" priority="147" stopIfTrue="1" operator="lessThan">
      <formula>$P$11+$P$12</formula>
    </cfRule>
  </conditionalFormatting>
  <conditionalFormatting sqref="Q10">
    <cfRule type="cellIs" dxfId="639" priority="148" stopIfTrue="1" operator="lessThan">
      <formula>$Q$11+$Q$12</formula>
    </cfRule>
  </conditionalFormatting>
  <conditionalFormatting sqref="R10">
    <cfRule type="cellIs" dxfId="638" priority="149" stopIfTrue="1" operator="lessThan">
      <formula>$R$11+$R$12</formula>
    </cfRule>
  </conditionalFormatting>
  <conditionalFormatting sqref="M20">
    <cfRule type="cellIs" dxfId="637" priority="153" stopIfTrue="1" operator="greaterThan">
      <formula>$M$19</formula>
    </cfRule>
  </conditionalFormatting>
  <conditionalFormatting sqref="N20">
    <cfRule type="cellIs" dxfId="636" priority="154" stopIfTrue="1" operator="greaterThan">
      <formula>$N$19</formula>
    </cfRule>
  </conditionalFormatting>
  <conditionalFormatting sqref="O20">
    <cfRule type="cellIs" dxfId="635" priority="155" stopIfTrue="1" operator="greaterThan">
      <formula>$O$19</formula>
    </cfRule>
  </conditionalFormatting>
  <conditionalFormatting sqref="L22:O22">
    <cfRule type="cellIs" dxfId="634" priority="156" stopIfTrue="1" operator="greaterThan">
      <formula>$E$19</formula>
    </cfRule>
  </conditionalFormatting>
  <conditionalFormatting sqref="E6">
    <cfRule type="cellIs" dxfId="633" priority="36" stopIfTrue="1" operator="notEqual">
      <formula>SUM($F$6:$L$6)</formula>
    </cfRule>
    <cfRule type="cellIs" dxfId="632" priority="37" stopIfTrue="1" operator="notEqual">
      <formula>SUM($M$6:$R$6)</formula>
    </cfRule>
  </conditionalFormatting>
  <conditionalFormatting sqref="E7">
    <cfRule type="cellIs" dxfId="631" priority="38" stopIfTrue="1" operator="notEqual">
      <formula>SUM($F$7:$L$7)</formula>
    </cfRule>
    <cfRule type="cellIs" dxfId="630" priority="39" stopIfTrue="1" operator="notEqual">
      <formula>SUM($M$7:$R$7)</formula>
    </cfRule>
    <cfRule type="cellIs" dxfId="629" priority="40" stopIfTrue="1" operator="lessThan">
      <formula>$E$8+$E$9</formula>
    </cfRule>
  </conditionalFormatting>
  <conditionalFormatting sqref="E8">
    <cfRule type="cellIs" dxfId="628" priority="41" stopIfTrue="1" operator="notEqual">
      <formula>SUM($F$8:$L$8)</formula>
    </cfRule>
    <cfRule type="cellIs" dxfId="627" priority="42" stopIfTrue="1" operator="notEqual">
      <formula>SUM($M$8:$R$8)</formula>
    </cfRule>
  </conditionalFormatting>
  <conditionalFormatting sqref="E9">
    <cfRule type="cellIs" dxfId="626" priority="43" stopIfTrue="1" operator="notEqual">
      <formula>SUM($F$9:$L$9)</formula>
    </cfRule>
    <cfRule type="cellIs" dxfId="625" priority="44" stopIfTrue="1" operator="notEqual">
      <formula>SUM($M$9:$R$9)</formula>
    </cfRule>
  </conditionalFormatting>
  <conditionalFormatting sqref="E10">
    <cfRule type="cellIs" dxfId="624" priority="45" stopIfTrue="1" operator="notEqual">
      <formula>SUM($F$10:$L$10)</formula>
    </cfRule>
    <cfRule type="cellIs" dxfId="623" priority="46" stopIfTrue="1" operator="notEqual">
      <formula>SUM($M$10:$R$10)</formula>
    </cfRule>
    <cfRule type="cellIs" dxfId="622" priority="47" stopIfTrue="1" operator="lessThan">
      <formula>$E$11+$E$12</formula>
    </cfRule>
  </conditionalFormatting>
  <conditionalFormatting sqref="E11">
    <cfRule type="cellIs" dxfId="621" priority="48" stopIfTrue="1" operator="notEqual">
      <formula>SUM($F$11:$L$11)</formula>
    </cfRule>
    <cfRule type="cellIs" dxfId="620" priority="49" stopIfTrue="1" operator="notEqual">
      <formula>SUM($M$11:$R$11)</formula>
    </cfRule>
  </conditionalFormatting>
  <conditionalFormatting sqref="E12">
    <cfRule type="cellIs" dxfId="619" priority="50" stopIfTrue="1" operator="notEqual">
      <formula>SUM($F$12:$L$12)</formula>
    </cfRule>
    <cfRule type="cellIs" dxfId="618" priority="51" stopIfTrue="1" operator="notEqual">
      <formula>SUM($M$12:$R$12)</formula>
    </cfRule>
  </conditionalFormatting>
  <conditionalFormatting sqref="E13">
    <cfRule type="cellIs" dxfId="617" priority="52" stopIfTrue="1" operator="notEqual">
      <formula>SUM($F$13:$L$13)</formula>
    </cfRule>
    <cfRule type="cellIs" dxfId="616" priority="53" stopIfTrue="1" operator="notEqual">
      <formula>SUM($M$13:$R$13)</formula>
    </cfRule>
  </conditionalFormatting>
  <conditionalFormatting sqref="E14">
    <cfRule type="cellIs" dxfId="615" priority="54" stopIfTrue="1" operator="notEqual">
      <formula>SUM($F$14:$L$14)</formula>
    </cfRule>
    <cfRule type="cellIs" dxfId="614" priority="55" stopIfTrue="1" operator="notEqual">
      <formula>SUM($M$14:$R$14)</formula>
    </cfRule>
  </conditionalFormatting>
  <conditionalFormatting sqref="E17">
    <cfRule type="cellIs" dxfId="613" priority="56" stopIfTrue="1" operator="notEqual">
      <formula>SUM($F$17:$L$17)</formula>
    </cfRule>
    <cfRule type="cellIs" dxfId="612" priority="57" stopIfTrue="1" operator="notEqual">
      <formula>SUM($M$17:$R$17)</formula>
    </cfRule>
  </conditionalFormatting>
  <conditionalFormatting sqref="E16">
    <cfRule type="cellIs" dxfId="611" priority="58" stopIfTrue="1" operator="notEqual">
      <formula>SUM($F$16:$L$16)</formula>
    </cfRule>
    <cfRule type="cellIs" dxfId="610" priority="59" stopIfTrue="1" operator="notEqual">
      <formula>SUM($M$16:$R$16)</formula>
    </cfRule>
  </conditionalFormatting>
  <conditionalFormatting sqref="E15">
    <cfRule type="cellIs" dxfId="609" priority="60" stopIfTrue="1" operator="notEqual">
      <formula>SUM($F$15:$L$15)</formula>
    </cfRule>
    <cfRule type="cellIs" dxfId="608" priority="61" stopIfTrue="1" operator="notEqual">
      <formula>SUM($M$15:$R$15)</formula>
    </cfRule>
  </conditionalFormatting>
  <conditionalFormatting sqref="E18">
    <cfRule type="cellIs" dxfId="607" priority="62" stopIfTrue="1" operator="notEqual">
      <formula>SUM($F$18:$L$18)</formula>
    </cfRule>
    <cfRule type="cellIs" dxfId="606" priority="63" stopIfTrue="1" operator="notEqual">
      <formula>SUM($M$18:$R$18)</formula>
    </cfRule>
  </conditionalFormatting>
  <conditionalFormatting sqref="E20">
    <cfRule type="cellIs" dxfId="605" priority="67" stopIfTrue="1" operator="notEqual">
      <formula>SUM($F$20:$L$20)</formula>
    </cfRule>
    <cfRule type="cellIs" dxfId="604" priority="68" stopIfTrue="1" operator="notEqual">
      <formula>SUM($M$20:$R$20)</formula>
    </cfRule>
    <cfRule type="cellIs" dxfId="603" priority="69" stopIfTrue="1" operator="greaterThan">
      <formula>$E$19</formula>
    </cfRule>
  </conditionalFormatting>
  <conditionalFormatting sqref="I20">
    <cfRule type="cellIs" dxfId="602" priority="34" stopIfTrue="1" operator="notEqual">
      <formula>$I$19</formula>
    </cfRule>
  </conditionalFormatting>
  <conditionalFormatting sqref="J20">
    <cfRule type="cellIs" dxfId="601" priority="33" stopIfTrue="1" operator="notEqual">
      <formula>$J$19</formula>
    </cfRule>
  </conditionalFormatting>
  <pageMargins left="0" right="0" top="0" bottom="0.78740157480314965" header="0" footer="0"/>
  <pageSetup paperSize="9" scale="85" orientation="landscape" horizontalDpi="200" verticalDpi="200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G59"/>
  <sheetViews>
    <sheetView topLeftCell="A28" workbookViewId="0">
      <selection activeCell="I56" sqref="I56"/>
    </sheetView>
  </sheetViews>
  <sheetFormatPr defaultRowHeight="12"/>
  <cols>
    <col min="1" max="1" width="5.85546875" style="93" customWidth="1"/>
    <col min="2" max="2" width="29" style="93" customWidth="1"/>
    <col min="3" max="3" width="14.5703125" style="93" customWidth="1"/>
    <col min="4" max="4" width="14.28515625" style="93" customWidth="1"/>
    <col min="5" max="5" width="13.85546875" style="93" customWidth="1"/>
    <col min="6" max="6" width="16.28515625" style="93" customWidth="1"/>
    <col min="7" max="7" width="12.5703125" style="93" customWidth="1"/>
    <col min="8" max="16384" width="9.140625" style="93"/>
  </cols>
  <sheetData>
    <row r="1" spans="1:7" ht="12.75" customHeight="1">
      <c r="A1" s="494" t="s">
        <v>539</v>
      </c>
      <c r="B1" s="494"/>
      <c r="C1" s="494"/>
      <c r="D1" s="494"/>
      <c r="E1" s="494"/>
      <c r="F1" s="494"/>
      <c r="G1" s="494"/>
    </row>
    <row r="2" spans="1:7" ht="12.75" customHeight="1">
      <c r="A2" s="494" t="s">
        <v>538</v>
      </c>
      <c r="B2" s="494"/>
      <c r="C2" s="494"/>
      <c r="D2" s="494"/>
      <c r="E2" s="494"/>
      <c r="F2" s="494"/>
      <c r="G2" s="494"/>
    </row>
    <row r="3" spans="1:7">
      <c r="B3" s="495" t="s">
        <v>1824</v>
      </c>
      <c r="C3" s="495"/>
      <c r="D3" s="121">
        <v>14860</v>
      </c>
      <c r="E3" s="93" t="s">
        <v>1823</v>
      </c>
    </row>
    <row r="4" spans="1:7">
      <c r="B4" s="95" t="s">
        <v>1825</v>
      </c>
      <c r="C4" s="95"/>
      <c r="D4" s="96"/>
      <c r="E4" s="93" t="s">
        <v>1826</v>
      </c>
    </row>
    <row r="5" spans="1:7">
      <c r="B5" s="94" t="s">
        <v>1924</v>
      </c>
      <c r="C5" s="96"/>
      <c r="D5" s="96"/>
    </row>
    <row r="6" spans="1:7">
      <c r="B6" s="97" t="s">
        <v>540</v>
      </c>
      <c r="D6" s="121">
        <v>1079</v>
      </c>
      <c r="E6" s="93" t="s">
        <v>1823</v>
      </c>
    </row>
    <row r="7" spans="1:7">
      <c r="B7" s="93" t="s">
        <v>541</v>
      </c>
      <c r="E7" s="93" t="s">
        <v>1826</v>
      </c>
    </row>
    <row r="8" spans="1:7" ht="5.25" customHeight="1"/>
    <row r="9" spans="1:7">
      <c r="B9" s="494" t="s">
        <v>542</v>
      </c>
      <c r="C9" s="494"/>
      <c r="D9" s="494"/>
      <c r="E9" s="494"/>
    </row>
    <row r="10" spans="1:7" ht="12.75" thickBot="1">
      <c r="B10" s="494" t="s">
        <v>543</v>
      </c>
      <c r="C10" s="494"/>
      <c r="D10" s="494"/>
      <c r="E10" s="494"/>
    </row>
    <row r="11" spans="1:7" ht="17.25" customHeight="1">
      <c r="A11" s="496" t="s">
        <v>1827</v>
      </c>
      <c r="B11" s="498" t="s">
        <v>544</v>
      </c>
      <c r="C11" s="498" t="s">
        <v>1828</v>
      </c>
      <c r="D11" s="498" t="s">
        <v>551</v>
      </c>
      <c r="E11" s="498" t="s">
        <v>550</v>
      </c>
      <c r="F11" s="498"/>
      <c r="G11" s="500"/>
    </row>
    <row r="12" spans="1:7" ht="51" customHeight="1">
      <c r="A12" s="497"/>
      <c r="B12" s="499"/>
      <c r="C12" s="499"/>
      <c r="D12" s="499"/>
      <c r="E12" s="165" t="s">
        <v>547</v>
      </c>
      <c r="F12" s="165" t="s">
        <v>548</v>
      </c>
      <c r="G12" s="166" t="s">
        <v>549</v>
      </c>
    </row>
    <row r="13" spans="1:7" ht="12.75" thickBot="1">
      <c r="A13" s="167" t="s">
        <v>1870</v>
      </c>
      <c r="B13" s="168" t="s">
        <v>1871</v>
      </c>
      <c r="C13" s="168">
        <v>1</v>
      </c>
      <c r="D13" s="168">
        <v>2</v>
      </c>
      <c r="E13" s="168">
        <v>3</v>
      </c>
      <c r="F13" s="168">
        <v>4</v>
      </c>
      <c r="G13" s="169">
        <v>5</v>
      </c>
    </row>
    <row r="14" spans="1:7" ht="23.25" customHeight="1">
      <c r="A14" s="170">
        <v>1</v>
      </c>
      <c r="B14" s="171" t="s">
        <v>1873</v>
      </c>
      <c r="C14" s="231">
        <v>14860</v>
      </c>
      <c r="D14" s="231">
        <v>14389</v>
      </c>
      <c r="E14" s="231">
        <v>1495</v>
      </c>
      <c r="F14" s="231">
        <v>6546</v>
      </c>
      <c r="G14" s="232">
        <v>6348</v>
      </c>
    </row>
    <row r="15" spans="1:7" ht="33.75">
      <c r="A15" s="164">
        <v>2</v>
      </c>
      <c r="B15" s="172" t="s">
        <v>552</v>
      </c>
      <c r="C15" s="173">
        <v>14000</v>
      </c>
      <c r="D15" s="173">
        <v>13539</v>
      </c>
      <c r="E15" s="173">
        <v>1199</v>
      </c>
      <c r="F15" s="173">
        <v>6171</v>
      </c>
      <c r="G15" s="174">
        <v>6169</v>
      </c>
    </row>
    <row r="16" spans="1:7" ht="22.5">
      <c r="A16" s="164">
        <v>3</v>
      </c>
      <c r="B16" s="172" t="s">
        <v>545</v>
      </c>
      <c r="C16" s="173">
        <v>1015</v>
      </c>
      <c r="D16" s="173">
        <v>1015</v>
      </c>
      <c r="E16" s="173">
        <v>827</v>
      </c>
      <c r="F16" s="173">
        <v>172</v>
      </c>
      <c r="G16" s="174">
        <v>16</v>
      </c>
    </row>
    <row r="17" spans="1:7" ht="22.5">
      <c r="A17" s="164">
        <v>4</v>
      </c>
      <c r="B17" s="172" t="s">
        <v>665</v>
      </c>
      <c r="C17" s="173">
        <v>7058</v>
      </c>
      <c r="D17" s="173">
        <v>7007</v>
      </c>
      <c r="E17" s="173">
        <v>314</v>
      </c>
      <c r="F17" s="173">
        <v>5344</v>
      </c>
      <c r="G17" s="174">
        <v>1349</v>
      </c>
    </row>
    <row r="18" spans="1:7" ht="22.5">
      <c r="A18" s="164">
        <v>5</v>
      </c>
      <c r="B18" s="172" t="s">
        <v>546</v>
      </c>
      <c r="C18" s="173">
        <v>5927</v>
      </c>
      <c r="D18" s="173">
        <v>5517</v>
      </c>
      <c r="E18" s="173">
        <v>58</v>
      </c>
      <c r="F18" s="173">
        <v>655</v>
      </c>
      <c r="G18" s="174">
        <v>4804</v>
      </c>
    </row>
    <row r="19" spans="1:7" ht="22.5">
      <c r="A19" s="164">
        <v>6</v>
      </c>
      <c r="B19" s="172" t="s">
        <v>553</v>
      </c>
      <c r="C19" s="173">
        <v>860</v>
      </c>
      <c r="D19" s="173">
        <v>850</v>
      </c>
      <c r="E19" s="173">
        <v>296</v>
      </c>
      <c r="F19" s="173">
        <v>375</v>
      </c>
      <c r="G19" s="174">
        <v>179</v>
      </c>
    </row>
    <row r="20" spans="1:7" ht="22.5">
      <c r="A20" s="164">
        <v>7</v>
      </c>
      <c r="B20" s="172" t="s">
        <v>578</v>
      </c>
      <c r="C20" s="173">
        <v>209</v>
      </c>
      <c r="D20" s="173">
        <v>209</v>
      </c>
      <c r="E20" s="173">
        <v>189</v>
      </c>
      <c r="F20" s="173">
        <v>18</v>
      </c>
      <c r="G20" s="174">
        <v>2</v>
      </c>
    </row>
    <row r="21" spans="1:7" ht="22.5">
      <c r="A21" s="164">
        <v>8</v>
      </c>
      <c r="B21" s="172" t="s">
        <v>579</v>
      </c>
      <c r="C21" s="173">
        <v>483</v>
      </c>
      <c r="D21" s="173">
        <v>480</v>
      </c>
      <c r="E21" s="173">
        <v>102</v>
      </c>
      <c r="F21" s="173">
        <v>324</v>
      </c>
      <c r="G21" s="174">
        <v>54</v>
      </c>
    </row>
    <row r="22" spans="1:7" ht="20.25" customHeight="1" thickBot="1">
      <c r="A22" s="175">
        <v>9</v>
      </c>
      <c r="B22" s="176" t="s">
        <v>580</v>
      </c>
      <c r="C22" s="177">
        <v>168</v>
      </c>
      <c r="D22" s="177">
        <v>161</v>
      </c>
      <c r="E22" s="177">
        <v>5</v>
      </c>
      <c r="F22" s="177">
        <v>33</v>
      </c>
      <c r="G22" s="178">
        <v>123</v>
      </c>
    </row>
    <row r="23" spans="1:7" ht="3.75" customHeight="1"/>
    <row r="24" spans="1:7">
      <c r="A24" s="179" t="s">
        <v>554</v>
      </c>
      <c r="B24" s="93" t="s">
        <v>555</v>
      </c>
      <c r="C24" s="121">
        <v>2922</v>
      </c>
      <c r="D24" s="93" t="s">
        <v>558</v>
      </c>
      <c r="E24" s="93" t="s">
        <v>557</v>
      </c>
      <c r="G24" s="121">
        <v>471</v>
      </c>
    </row>
    <row r="25" spans="1:7">
      <c r="B25" s="93" t="s">
        <v>556</v>
      </c>
      <c r="E25" s="93" t="s">
        <v>559</v>
      </c>
    </row>
    <row r="26" spans="1:7" ht="24">
      <c r="B26" s="233" t="s">
        <v>1244</v>
      </c>
    </row>
    <row r="27" spans="1:7">
      <c r="B27" s="93" t="s">
        <v>1247</v>
      </c>
      <c r="C27" s="234">
        <v>360</v>
      </c>
      <c r="D27" s="230"/>
      <c r="E27" s="230"/>
    </row>
    <row r="28" spans="1:7">
      <c r="B28" s="93" t="s">
        <v>1245</v>
      </c>
    </row>
    <row r="29" spans="1:7">
      <c r="B29" s="93" t="s">
        <v>1246</v>
      </c>
      <c r="C29" s="234">
        <v>640</v>
      </c>
      <c r="D29" s="230"/>
    </row>
    <row r="30" spans="1:7">
      <c r="B30" s="93" t="s">
        <v>1248</v>
      </c>
    </row>
    <row r="31" spans="1:7" ht="12" customHeight="1"/>
    <row r="32" spans="1:7">
      <c r="B32" s="495" t="s">
        <v>1925</v>
      </c>
      <c r="C32" s="495"/>
      <c r="D32" s="121">
        <v>27641</v>
      </c>
      <c r="E32" s="93" t="s">
        <v>1823</v>
      </c>
    </row>
    <row r="33" spans="1:7">
      <c r="B33" s="95" t="s">
        <v>560</v>
      </c>
      <c r="C33" s="95"/>
      <c r="D33" s="96"/>
      <c r="E33" s="93" t="s">
        <v>1826</v>
      </c>
    </row>
    <row r="34" spans="1:7">
      <c r="B34" s="94" t="s">
        <v>1924</v>
      </c>
      <c r="C34" s="96"/>
      <c r="D34" s="96"/>
    </row>
    <row r="35" spans="1:7">
      <c r="B35" s="97" t="s">
        <v>540</v>
      </c>
      <c r="D35" s="121">
        <v>2119</v>
      </c>
      <c r="E35" s="93" t="s">
        <v>1823</v>
      </c>
    </row>
    <row r="36" spans="1:7">
      <c r="B36" s="93" t="s">
        <v>541</v>
      </c>
      <c r="E36" s="93" t="s">
        <v>1826</v>
      </c>
    </row>
    <row r="37" spans="1:7" ht="5.25" customHeight="1"/>
    <row r="38" spans="1:7">
      <c r="B38" s="494" t="s">
        <v>658</v>
      </c>
      <c r="C38" s="494"/>
      <c r="D38" s="494"/>
      <c r="E38" s="494"/>
    </row>
    <row r="39" spans="1:7" ht="12.75" thickBot="1">
      <c r="B39" s="494" t="s">
        <v>543</v>
      </c>
      <c r="C39" s="494"/>
      <c r="D39" s="494"/>
      <c r="E39" s="494"/>
    </row>
    <row r="40" spans="1:7" ht="17.25" customHeight="1">
      <c r="A40" s="496" t="s">
        <v>1827</v>
      </c>
      <c r="B40" s="498" t="s">
        <v>544</v>
      </c>
      <c r="C40" s="498" t="s">
        <v>1828</v>
      </c>
      <c r="D40" s="498" t="s">
        <v>551</v>
      </c>
      <c r="E40" s="498" t="s">
        <v>550</v>
      </c>
      <c r="F40" s="498"/>
      <c r="G40" s="500"/>
    </row>
    <row r="41" spans="1:7" ht="51" customHeight="1">
      <c r="A41" s="497"/>
      <c r="B41" s="499"/>
      <c r="C41" s="499"/>
      <c r="D41" s="499"/>
      <c r="E41" s="165" t="s">
        <v>547</v>
      </c>
      <c r="F41" s="165" t="s">
        <v>548</v>
      </c>
      <c r="G41" s="166" t="s">
        <v>549</v>
      </c>
    </row>
    <row r="42" spans="1:7" ht="12.75" thickBot="1">
      <c r="A42" s="167" t="s">
        <v>1870</v>
      </c>
      <c r="B42" s="168" t="s">
        <v>1871</v>
      </c>
      <c r="C42" s="168">
        <v>1</v>
      </c>
      <c r="D42" s="168">
        <v>2</v>
      </c>
      <c r="E42" s="168">
        <v>3</v>
      </c>
      <c r="F42" s="168">
        <v>4</v>
      </c>
      <c r="G42" s="169">
        <v>5</v>
      </c>
    </row>
    <row r="43" spans="1:7" ht="23.25" customHeight="1">
      <c r="A43" s="170">
        <v>1</v>
      </c>
      <c r="B43" s="171" t="s">
        <v>1873</v>
      </c>
      <c r="C43" s="231">
        <v>27641</v>
      </c>
      <c r="D43" s="231">
        <v>26474</v>
      </c>
      <c r="E43" s="231">
        <v>2533</v>
      </c>
      <c r="F43" s="231">
        <v>11249</v>
      </c>
      <c r="G43" s="232">
        <v>12692</v>
      </c>
    </row>
    <row r="44" spans="1:7" ht="33.75">
      <c r="A44" s="164">
        <v>2</v>
      </c>
      <c r="B44" s="172" t="s">
        <v>552</v>
      </c>
      <c r="C44" s="173">
        <v>26334</v>
      </c>
      <c r="D44" s="173">
        <v>25182</v>
      </c>
      <c r="E44" s="173">
        <v>2138</v>
      </c>
      <c r="F44" s="173">
        <v>10638</v>
      </c>
      <c r="G44" s="174">
        <v>12406</v>
      </c>
    </row>
    <row r="45" spans="1:7" ht="22.5">
      <c r="A45" s="164">
        <v>3</v>
      </c>
      <c r="B45" s="172" t="s">
        <v>545</v>
      </c>
      <c r="C45" s="173">
        <v>1741</v>
      </c>
      <c r="D45" s="173">
        <v>1737</v>
      </c>
      <c r="E45" s="173">
        <v>1416</v>
      </c>
      <c r="F45" s="173">
        <v>299</v>
      </c>
      <c r="G45" s="174">
        <v>22</v>
      </c>
    </row>
    <row r="46" spans="1:7" ht="22.5">
      <c r="A46" s="164">
        <v>4</v>
      </c>
      <c r="B46" s="172" t="s">
        <v>665</v>
      </c>
      <c r="C46" s="173">
        <v>12429</v>
      </c>
      <c r="D46" s="173">
        <v>12297</v>
      </c>
      <c r="E46" s="173">
        <v>628</v>
      </c>
      <c r="F46" s="173">
        <v>9147</v>
      </c>
      <c r="G46" s="174">
        <v>2522</v>
      </c>
    </row>
    <row r="47" spans="1:7" ht="22.5">
      <c r="A47" s="164">
        <v>5</v>
      </c>
      <c r="B47" s="172" t="s">
        <v>546</v>
      </c>
      <c r="C47" s="173">
        <v>12164</v>
      </c>
      <c r="D47" s="173">
        <v>11148</v>
      </c>
      <c r="E47" s="173">
        <v>94</v>
      </c>
      <c r="F47" s="173">
        <v>1192</v>
      </c>
      <c r="G47" s="174">
        <v>9862</v>
      </c>
    </row>
    <row r="48" spans="1:7" ht="22.5">
      <c r="A48" s="164">
        <v>6</v>
      </c>
      <c r="B48" s="172" t="s">
        <v>553</v>
      </c>
      <c r="C48" s="173">
        <v>1307</v>
      </c>
      <c r="D48" s="173">
        <v>1292</v>
      </c>
      <c r="E48" s="173">
        <v>395</v>
      </c>
      <c r="F48" s="173">
        <v>611</v>
      </c>
      <c r="G48" s="174">
        <v>286</v>
      </c>
    </row>
    <row r="49" spans="1:7" ht="22.5">
      <c r="A49" s="164">
        <v>7</v>
      </c>
      <c r="B49" s="172" t="s">
        <v>578</v>
      </c>
      <c r="C49" s="173">
        <v>276</v>
      </c>
      <c r="D49" s="173">
        <v>276</v>
      </c>
      <c r="E49" s="173">
        <v>244</v>
      </c>
      <c r="F49" s="173">
        <v>30</v>
      </c>
      <c r="G49" s="174">
        <v>2</v>
      </c>
    </row>
    <row r="50" spans="1:7" ht="22.5">
      <c r="A50" s="164">
        <v>8</v>
      </c>
      <c r="B50" s="172" t="s">
        <v>581</v>
      </c>
      <c r="C50" s="173">
        <v>746</v>
      </c>
      <c r="D50" s="173">
        <v>745</v>
      </c>
      <c r="E50" s="173">
        <v>128</v>
      </c>
      <c r="F50" s="173">
        <v>535</v>
      </c>
      <c r="G50" s="174">
        <v>82</v>
      </c>
    </row>
    <row r="51" spans="1:7" ht="20.25" customHeight="1" thickBot="1">
      <c r="A51" s="175">
        <v>9</v>
      </c>
      <c r="B51" s="176" t="s">
        <v>580</v>
      </c>
      <c r="C51" s="177">
        <v>285</v>
      </c>
      <c r="D51" s="177">
        <v>271</v>
      </c>
      <c r="E51" s="177">
        <v>23</v>
      </c>
      <c r="F51" s="177">
        <v>46</v>
      </c>
      <c r="G51" s="178">
        <v>202</v>
      </c>
    </row>
    <row r="52" spans="1:7" ht="3.75" customHeight="1"/>
    <row r="53" spans="1:7">
      <c r="A53" s="179" t="s">
        <v>554</v>
      </c>
      <c r="B53" s="93" t="s">
        <v>555</v>
      </c>
      <c r="C53" s="121">
        <v>4429</v>
      </c>
      <c r="D53" s="93" t="s">
        <v>558</v>
      </c>
      <c r="E53" s="93" t="s">
        <v>557</v>
      </c>
      <c r="G53" s="121">
        <v>1167</v>
      </c>
    </row>
    <row r="54" spans="1:7">
      <c r="B54" s="93" t="s">
        <v>556</v>
      </c>
      <c r="E54" s="93" t="s">
        <v>559</v>
      </c>
    </row>
    <row r="55" spans="1:7" ht="24">
      <c r="B55" s="233" t="s">
        <v>1244</v>
      </c>
    </row>
    <row r="56" spans="1:7">
      <c r="B56" s="93" t="s">
        <v>1247</v>
      </c>
      <c r="C56" s="234">
        <v>563</v>
      </c>
      <c r="D56" s="230"/>
      <c r="E56" s="230"/>
    </row>
    <row r="57" spans="1:7">
      <c r="B57" s="93" t="s">
        <v>1245</v>
      </c>
    </row>
    <row r="58" spans="1:7">
      <c r="B58" s="93" t="s">
        <v>1246</v>
      </c>
      <c r="C58" s="234">
        <v>972</v>
      </c>
      <c r="D58" s="230"/>
    </row>
    <row r="59" spans="1:7">
      <c r="B59" s="93" t="s">
        <v>1248</v>
      </c>
    </row>
  </sheetData>
  <sheetProtection password="83B8" sheet="1" objects="1" scenarios="1"/>
  <customSheetViews>
    <customSheetView guid="{9193A96D-9FAB-4C72-AD87-6B03155F1E73}" topLeftCell="A37">
      <selection activeCell="K26" sqref="K26"/>
      <pageMargins left="0.78740157480314965" right="0" top="3.937007874015748E-2" bottom="0.19685039370078741" header="0" footer="0.11811023622047245"/>
      <pageSetup paperSize="9" scale="83" orientation="portrait" horizontalDpi="200" verticalDpi="200" r:id="rId1"/>
      <headerFooter alignWithMargins="0">
        <oddFooter>&amp;C9</oddFooter>
      </headerFooter>
    </customSheetView>
  </customSheetViews>
  <mergeCells count="18">
    <mergeCell ref="A40:A41"/>
    <mergeCell ref="B40:B41"/>
    <mergeCell ref="C40:C41"/>
    <mergeCell ref="D40:D41"/>
    <mergeCell ref="B9:E9"/>
    <mergeCell ref="B10:E10"/>
    <mergeCell ref="B39:E39"/>
    <mergeCell ref="E40:G40"/>
    <mergeCell ref="A1:G1"/>
    <mergeCell ref="A2:G2"/>
    <mergeCell ref="B32:C32"/>
    <mergeCell ref="B38:E38"/>
    <mergeCell ref="A11:A12"/>
    <mergeCell ref="B11:B12"/>
    <mergeCell ref="C11:C12"/>
    <mergeCell ref="D11:D12"/>
    <mergeCell ref="E11:G11"/>
    <mergeCell ref="B3:C3"/>
  </mergeCells>
  <phoneticPr fontId="29" type="noConversion"/>
  <conditionalFormatting sqref="E19">
    <cfRule type="cellIs" dxfId="600" priority="1" stopIfTrue="1" operator="notEqual">
      <formula>$E$20+$E$21+$E$22</formula>
    </cfRule>
  </conditionalFormatting>
  <conditionalFormatting sqref="F19">
    <cfRule type="cellIs" dxfId="599" priority="2" stopIfTrue="1" operator="notEqual">
      <formula>$F$20+$F$21+$F$22</formula>
    </cfRule>
  </conditionalFormatting>
  <conditionalFormatting sqref="G19">
    <cfRule type="cellIs" dxfId="598" priority="3" stopIfTrue="1" operator="notEqual">
      <formula>$G$20+$G$21+$G$22</formula>
    </cfRule>
  </conditionalFormatting>
  <conditionalFormatting sqref="D19">
    <cfRule type="cellIs" dxfId="597" priority="4" stopIfTrue="1" operator="notEqual">
      <formula>$D$20+$D$21+$D$22</formula>
    </cfRule>
    <cfRule type="cellIs" dxfId="596" priority="5" stopIfTrue="1" operator="notEqual">
      <formula>$E$19+$F$19+$G$19</formula>
    </cfRule>
  </conditionalFormatting>
  <conditionalFormatting sqref="D20">
    <cfRule type="cellIs" dxfId="595" priority="6" stopIfTrue="1" operator="notEqual">
      <formula>$E$20+$F$20+$G$20</formula>
    </cfRule>
  </conditionalFormatting>
  <conditionalFormatting sqref="D21">
    <cfRule type="cellIs" dxfId="594" priority="7" stopIfTrue="1" operator="notEqual">
      <formula>$E$21+$F$21+$G$21</formula>
    </cfRule>
  </conditionalFormatting>
  <conditionalFormatting sqref="D22">
    <cfRule type="cellIs" dxfId="593" priority="8" stopIfTrue="1" operator="notEqual">
      <formula>$E$22+$F$22+$G$22</formula>
    </cfRule>
  </conditionalFormatting>
  <conditionalFormatting sqref="C19">
    <cfRule type="cellIs" dxfId="592" priority="9" stopIfTrue="1" operator="notEqual">
      <formula>$C$20+$C$21+$C$22</formula>
    </cfRule>
    <cfRule type="cellIs" dxfId="591" priority="10" stopIfTrue="1" operator="lessThan">
      <formula>$D$19</formula>
    </cfRule>
  </conditionalFormatting>
  <conditionalFormatting sqref="C20">
    <cfRule type="cellIs" dxfId="590" priority="11" stopIfTrue="1" operator="lessThan">
      <formula>$D$20</formula>
    </cfRule>
  </conditionalFormatting>
  <conditionalFormatting sqref="C21">
    <cfRule type="cellIs" dxfId="589" priority="12" stopIfTrue="1" operator="lessThan">
      <formula>$D$21</formula>
    </cfRule>
  </conditionalFormatting>
  <conditionalFormatting sqref="C22">
    <cfRule type="cellIs" dxfId="588" priority="13" stopIfTrue="1" operator="lessThan">
      <formula>$D$22</formula>
    </cfRule>
  </conditionalFormatting>
  <conditionalFormatting sqref="D6">
    <cfRule type="cellIs" dxfId="587" priority="14" stopIfTrue="1" operator="greaterThan">
      <formula>$D$3</formula>
    </cfRule>
  </conditionalFormatting>
  <conditionalFormatting sqref="D3">
    <cfRule type="cellIs" dxfId="586" priority="15" stopIfTrue="1" operator="notEqual">
      <formula>$C$14</formula>
    </cfRule>
  </conditionalFormatting>
  <conditionalFormatting sqref="C27 C29">
    <cfRule type="cellIs" dxfId="585" priority="16" stopIfTrue="1" operator="greaterThan">
      <formula>$C$24</formula>
    </cfRule>
  </conditionalFormatting>
  <conditionalFormatting sqref="C16">
    <cfRule type="cellIs" dxfId="584" priority="17" stopIfTrue="1" operator="lessThan">
      <formula>$D$16</formula>
    </cfRule>
  </conditionalFormatting>
  <conditionalFormatting sqref="C17">
    <cfRule type="cellIs" dxfId="583" priority="18" stopIfTrue="1" operator="lessThan">
      <formula>$D$17</formula>
    </cfRule>
  </conditionalFormatting>
  <conditionalFormatting sqref="C18">
    <cfRule type="cellIs" dxfId="582" priority="19" stopIfTrue="1" operator="lessThan">
      <formula>$D$18</formula>
    </cfRule>
  </conditionalFormatting>
  <conditionalFormatting sqref="C15">
    <cfRule type="cellIs" dxfId="581" priority="20" stopIfTrue="1" operator="lessThan">
      <formula>$D$15</formula>
    </cfRule>
    <cfRule type="cellIs" dxfId="580" priority="21" stopIfTrue="1" operator="notEqual">
      <formula>$C$16+$C$17+$C$18</formula>
    </cfRule>
  </conditionalFormatting>
  <conditionalFormatting sqref="C14">
    <cfRule type="cellIs" dxfId="579" priority="22" stopIfTrue="1" operator="notEqual">
      <formula>$D$3</formula>
    </cfRule>
    <cfRule type="cellIs" dxfId="578" priority="23" stopIfTrue="1" operator="lessThan">
      <formula>$D$14</formula>
    </cfRule>
    <cfRule type="cellIs" dxfId="577" priority="24" stopIfTrue="1" operator="notEqual">
      <formula>$C$15+$C$19</formula>
    </cfRule>
  </conditionalFormatting>
  <conditionalFormatting sqref="E14">
    <cfRule type="cellIs" dxfId="576" priority="25" stopIfTrue="1" operator="notEqual">
      <formula>$E$15+$E$19</formula>
    </cfRule>
  </conditionalFormatting>
  <conditionalFormatting sqref="F14">
    <cfRule type="cellIs" dxfId="575" priority="26" stopIfTrue="1" operator="notEqual">
      <formula>$F$15+$F$19</formula>
    </cfRule>
  </conditionalFormatting>
  <conditionalFormatting sqref="G14">
    <cfRule type="cellIs" dxfId="574" priority="27" stopIfTrue="1" operator="notEqual">
      <formula>$G$15+$G$19</formula>
    </cfRule>
  </conditionalFormatting>
  <conditionalFormatting sqref="E15">
    <cfRule type="cellIs" dxfId="573" priority="28" stopIfTrue="1" operator="notEqual">
      <formula>$E$16+$E$17+$E$18</formula>
    </cfRule>
  </conditionalFormatting>
  <conditionalFormatting sqref="F15">
    <cfRule type="cellIs" dxfId="572" priority="29" stopIfTrue="1" operator="notEqual">
      <formula>$F$16+$F$17+$F$18</formula>
    </cfRule>
  </conditionalFormatting>
  <conditionalFormatting sqref="G15">
    <cfRule type="cellIs" dxfId="571" priority="30" stopIfTrue="1" operator="notEqual">
      <formula>$G$16+$G$17+$G$18</formula>
    </cfRule>
  </conditionalFormatting>
  <conditionalFormatting sqref="G24">
    <cfRule type="cellIs" dxfId="570" priority="31" stopIfTrue="1" operator="notEqual">
      <formula>$C$14-$D$14</formula>
    </cfRule>
  </conditionalFormatting>
  <conditionalFormatting sqref="D32">
    <cfRule type="cellIs" dxfId="569" priority="32" stopIfTrue="1" operator="notEqual">
      <formula>$C$43</formula>
    </cfRule>
  </conditionalFormatting>
  <conditionalFormatting sqref="D35">
    <cfRule type="cellIs" dxfId="568" priority="33" stopIfTrue="1" operator="greaterThan">
      <formula>$D$32</formula>
    </cfRule>
  </conditionalFormatting>
  <conditionalFormatting sqref="C45">
    <cfRule type="cellIs" dxfId="567" priority="34" stopIfTrue="1" operator="lessThan">
      <formula>$D$45</formula>
    </cfRule>
  </conditionalFormatting>
  <conditionalFormatting sqref="C46">
    <cfRule type="cellIs" dxfId="566" priority="35" stopIfTrue="1" operator="lessThan">
      <formula>$D$46</formula>
    </cfRule>
  </conditionalFormatting>
  <conditionalFormatting sqref="C47">
    <cfRule type="cellIs" dxfId="565" priority="36" stopIfTrue="1" operator="lessThan">
      <formula>$D$47</formula>
    </cfRule>
  </conditionalFormatting>
  <conditionalFormatting sqref="C48">
    <cfRule type="cellIs" dxfId="564" priority="37" stopIfTrue="1" operator="notEqual">
      <formula>$C$49+$C$50+$C$51</formula>
    </cfRule>
    <cfRule type="cellIs" dxfId="563" priority="38" stopIfTrue="1" operator="lessThan">
      <formula>$D$48</formula>
    </cfRule>
  </conditionalFormatting>
  <conditionalFormatting sqref="C49">
    <cfRule type="cellIs" dxfId="562" priority="39" stopIfTrue="1" operator="lessThan">
      <formula>$D$49</formula>
    </cfRule>
  </conditionalFormatting>
  <conditionalFormatting sqref="C50">
    <cfRule type="cellIs" dxfId="561" priority="40" stopIfTrue="1" operator="lessThan">
      <formula>$D$50</formula>
    </cfRule>
  </conditionalFormatting>
  <conditionalFormatting sqref="C51">
    <cfRule type="cellIs" dxfId="560" priority="41" stopIfTrue="1" operator="lessThan">
      <formula>$D$51</formula>
    </cfRule>
  </conditionalFormatting>
  <conditionalFormatting sqref="C43">
    <cfRule type="cellIs" dxfId="559" priority="42" stopIfTrue="1" operator="notEqual">
      <formula>$D$32</formula>
    </cfRule>
    <cfRule type="cellIs" dxfId="558" priority="43" stopIfTrue="1" operator="lessThan">
      <formula>$D$43</formula>
    </cfRule>
    <cfRule type="cellIs" dxfId="557" priority="44" stopIfTrue="1" operator="notEqual">
      <formula>$C$44+$C$48</formula>
    </cfRule>
  </conditionalFormatting>
  <conditionalFormatting sqref="E43">
    <cfRule type="cellIs" dxfId="556" priority="45" stopIfTrue="1" operator="notEqual">
      <formula>$E$44+$E$48</formula>
    </cfRule>
  </conditionalFormatting>
  <conditionalFormatting sqref="F43">
    <cfRule type="cellIs" dxfId="555" priority="46" stopIfTrue="1" operator="notEqual">
      <formula>$F$44+$F$48</formula>
    </cfRule>
  </conditionalFormatting>
  <conditionalFormatting sqref="G43">
    <cfRule type="cellIs" dxfId="554" priority="47" stopIfTrue="1" operator="notEqual">
      <formula>$G$44+$G$48</formula>
    </cfRule>
  </conditionalFormatting>
  <conditionalFormatting sqref="C44">
    <cfRule type="cellIs" dxfId="553" priority="48" stopIfTrue="1" operator="lessThan">
      <formula>$D$44</formula>
    </cfRule>
    <cfRule type="cellIs" dxfId="552" priority="49" stopIfTrue="1" operator="notEqual">
      <formula>$C$45+$C$46+$C$47</formula>
    </cfRule>
  </conditionalFormatting>
  <conditionalFormatting sqref="E44">
    <cfRule type="cellIs" dxfId="551" priority="50" stopIfTrue="1" operator="notEqual">
      <formula>$E$45+$E$46+$E$47</formula>
    </cfRule>
  </conditionalFormatting>
  <conditionalFormatting sqref="F44">
    <cfRule type="cellIs" dxfId="550" priority="51" stopIfTrue="1" operator="notEqual">
      <formula>$F$45+$F$46+$F$47</formula>
    </cfRule>
  </conditionalFormatting>
  <conditionalFormatting sqref="G44">
    <cfRule type="cellIs" dxfId="549" priority="52" stopIfTrue="1" operator="notEqual">
      <formula>$G$45+$G$46+$G$47</formula>
    </cfRule>
  </conditionalFormatting>
  <conditionalFormatting sqref="D48">
    <cfRule type="cellIs" dxfId="548" priority="53" stopIfTrue="1" operator="notEqual">
      <formula>$D$49+$D$50+$D$51</formula>
    </cfRule>
    <cfRule type="cellIs" dxfId="547" priority="54" stopIfTrue="1" operator="notEqual">
      <formula>$E$48+$F$48+$G$48</formula>
    </cfRule>
  </conditionalFormatting>
  <conditionalFormatting sqref="E48">
    <cfRule type="cellIs" dxfId="546" priority="55" stopIfTrue="1" operator="notEqual">
      <formula>$E$49+$E$50+$E$51</formula>
    </cfRule>
  </conditionalFormatting>
  <conditionalFormatting sqref="F48">
    <cfRule type="cellIs" dxfId="545" priority="56" stopIfTrue="1" operator="notEqual">
      <formula>$F$49+$F$50+$F$51</formula>
    </cfRule>
  </conditionalFormatting>
  <conditionalFormatting sqref="G48">
    <cfRule type="cellIs" dxfId="544" priority="57" stopIfTrue="1" operator="notEqual">
      <formula>$G$49+$G$50+$G$51</formula>
    </cfRule>
  </conditionalFormatting>
  <conditionalFormatting sqref="D43">
    <cfRule type="cellIs" dxfId="543" priority="58" stopIfTrue="1" operator="notEqual">
      <formula>$D$44+$D$48</formula>
    </cfRule>
    <cfRule type="cellIs" dxfId="542" priority="59" stopIfTrue="1" operator="notEqual">
      <formula>$E$43+$F$43+$G$43</formula>
    </cfRule>
  </conditionalFormatting>
  <conditionalFormatting sqref="D44">
    <cfRule type="cellIs" dxfId="541" priority="60" stopIfTrue="1" operator="notEqual">
      <formula>$D$45+$D$46+$D$47</formula>
    </cfRule>
    <cfRule type="cellIs" dxfId="540" priority="61" stopIfTrue="1" operator="notEqual">
      <formula>$E$44+$F$44+$G$44</formula>
    </cfRule>
  </conditionalFormatting>
  <conditionalFormatting sqref="D45">
    <cfRule type="cellIs" dxfId="539" priority="62" stopIfTrue="1" operator="notEqual">
      <formula>$E$45+$F$45+$G$45</formula>
    </cfRule>
  </conditionalFormatting>
  <conditionalFormatting sqref="D46">
    <cfRule type="cellIs" dxfId="538" priority="63" stopIfTrue="1" operator="notEqual">
      <formula>$E$46+$F$46+$G$46</formula>
    </cfRule>
  </conditionalFormatting>
  <conditionalFormatting sqref="D47">
    <cfRule type="cellIs" dxfId="537" priority="64" stopIfTrue="1" operator="notEqual">
      <formula>$E$47+$F$47+$G$47</formula>
    </cfRule>
  </conditionalFormatting>
  <conditionalFormatting sqref="D49">
    <cfRule type="cellIs" dxfId="536" priority="65" stopIfTrue="1" operator="notEqual">
      <formula>$E$49+$F$49+$G$49</formula>
    </cfRule>
  </conditionalFormatting>
  <conditionalFormatting sqref="D50">
    <cfRule type="cellIs" dxfId="535" priority="66" stopIfTrue="1" operator="notEqual">
      <formula>$E$50+$F$50+$G$50</formula>
    </cfRule>
  </conditionalFormatting>
  <conditionalFormatting sqref="D51">
    <cfRule type="cellIs" dxfId="534" priority="67" stopIfTrue="1" operator="notEqual">
      <formula>$E$51+$F$51+$G$51</formula>
    </cfRule>
  </conditionalFormatting>
  <conditionalFormatting sqref="C56 C58">
    <cfRule type="cellIs" dxfId="533" priority="68" stopIfTrue="1" operator="greaterThan">
      <formula>$C$53</formula>
    </cfRule>
  </conditionalFormatting>
  <conditionalFormatting sqref="G53">
    <cfRule type="cellIs" dxfId="532" priority="69" stopIfTrue="1" operator="notEqual">
      <formula>$C$43-$D$43</formula>
    </cfRule>
  </conditionalFormatting>
  <conditionalFormatting sqref="C24">
    <cfRule type="cellIs" dxfId="531" priority="70" stopIfTrue="1" operator="greaterThan">
      <formula>$D$14</formula>
    </cfRule>
    <cfRule type="cellIs" dxfId="530" priority="71" stopIfTrue="1" operator="lessThan">
      <formula>$C$27+$C$29</formula>
    </cfRule>
  </conditionalFormatting>
  <conditionalFormatting sqref="C53">
    <cfRule type="cellIs" dxfId="529" priority="72" stopIfTrue="1" operator="greaterThan">
      <formula>$D$43</formula>
    </cfRule>
    <cfRule type="cellIs" dxfId="528" priority="73" stopIfTrue="1" operator="lessThan">
      <formula>$C$56+$C$58</formula>
    </cfRule>
  </conditionalFormatting>
  <conditionalFormatting sqref="D14">
    <cfRule type="cellIs" dxfId="527" priority="74" stopIfTrue="1" operator="notEqual">
      <formula>$D$15+$D$19</formula>
    </cfRule>
    <cfRule type="cellIs" dxfId="526" priority="75" stopIfTrue="1" operator="notEqual">
      <formula>$E$14+$F$14+$G$14</formula>
    </cfRule>
  </conditionalFormatting>
  <conditionalFormatting sqref="D15">
    <cfRule type="cellIs" dxfId="525" priority="76" stopIfTrue="1" operator="notEqual">
      <formula>$D$16+$D$17+$D$18</formula>
    </cfRule>
    <cfRule type="cellIs" dxfId="524" priority="77" stopIfTrue="1" operator="notEqual">
      <formula>$E$15+$F$15+$G$15</formula>
    </cfRule>
  </conditionalFormatting>
  <conditionalFormatting sqref="D16">
    <cfRule type="cellIs" dxfId="523" priority="78" stopIfTrue="1" operator="notEqual">
      <formula>$E$16+$F$16+$G$16</formula>
    </cfRule>
  </conditionalFormatting>
  <conditionalFormatting sqref="D17">
    <cfRule type="cellIs" dxfId="522" priority="79" stopIfTrue="1" operator="notEqual">
      <formula>$E$17+$F$17+$G$17</formula>
    </cfRule>
  </conditionalFormatting>
  <conditionalFormatting sqref="D18">
    <cfRule type="cellIs" dxfId="521" priority="80" stopIfTrue="1" operator="notEqual">
      <formula>$E$18+$F$18+$G$18</formula>
    </cfRule>
  </conditionalFormatting>
  <pageMargins left="0.78740157480314965" right="0" top="3.937007874015748E-2" bottom="0.19685039370078741" header="0" footer="0.11811023622047245"/>
  <pageSetup paperSize="9" scale="83" orientation="portrait" horizontalDpi="200" verticalDpi="200" r:id="rId2"/>
  <headerFooter alignWithMargins="0">
    <oddFooter>&amp;C9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showZeros="0" workbookViewId="0">
      <selection activeCell="J30" sqref="J30"/>
    </sheetView>
  </sheetViews>
  <sheetFormatPr defaultRowHeight="12.75"/>
  <cols>
    <col min="1" max="1" width="3.28515625" customWidth="1"/>
    <col min="2" max="2" width="4.5703125" customWidth="1"/>
    <col min="3" max="3" width="43" customWidth="1"/>
    <col min="4" max="4" width="8.42578125" customWidth="1"/>
    <col min="5" max="5" width="7.85546875" customWidth="1"/>
    <col min="6" max="6" width="6.42578125" customWidth="1"/>
    <col min="7" max="7" width="5.42578125" customWidth="1"/>
    <col min="8" max="8" width="4.85546875" customWidth="1"/>
    <col min="9" max="9" width="6" customWidth="1"/>
    <col min="10" max="10" width="7.28515625" customWidth="1"/>
    <col min="11" max="11" width="5" customWidth="1"/>
    <col min="12" max="12" width="6" customWidth="1"/>
    <col min="16" max="16" width="9.42578125" customWidth="1"/>
  </cols>
  <sheetData>
    <row r="1" spans="1:18" ht="9.75" customHeight="1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447" t="s">
        <v>473</v>
      </c>
      <c r="Q1" s="447"/>
      <c r="R1" s="447"/>
    </row>
    <row r="2" spans="1:18" ht="9.75" customHeigh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448" t="s">
        <v>474</v>
      </c>
      <c r="Q2" s="448"/>
      <c r="R2" s="448"/>
    </row>
    <row r="3" spans="1:18" ht="10.5" customHeight="1">
      <c r="A3" s="62"/>
      <c r="B3" s="63"/>
      <c r="C3" s="450" t="s">
        <v>2119</v>
      </c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</row>
    <row r="4" spans="1:18" ht="11.25" customHeight="1">
      <c r="A4" s="62"/>
      <c r="B4" s="63"/>
      <c r="C4" s="451" t="s">
        <v>2128</v>
      </c>
      <c r="D4" s="452"/>
      <c r="E4" s="452"/>
      <c r="F4" s="452"/>
      <c r="G4" s="452"/>
      <c r="H4" s="452"/>
      <c r="I4" s="452"/>
      <c r="J4" s="452"/>
      <c r="K4" s="452"/>
      <c r="L4" s="452"/>
      <c r="M4" s="452"/>
      <c r="N4" s="452"/>
      <c r="O4" s="452"/>
      <c r="P4" s="452"/>
      <c r="Q4" s="452"/>
      <c r="R4" s="452"/>
    </row>
    <row r="5" spans="1:18" ht="8.25" customHeight="1" thickBot="1">
      <c r="A5" s="62"/>
      <c r="B5" s="63"/>
      <c r="C5" s="453" t="s">
        <v>1822</v>
      </c>
      <c r="D5" s="453"/>
      <c r="E5" s="453"/>
      <c r="F5" s="453"/>
      <c r="G5" s="453"/>
      <c r="H5" s="453"/>
      <c r="I5" s="453"/>
      <c r="J5" s="453"/>
      <c r="K5" s="453"/>
      <c r="L5" s="453"/>
      <c r="M5" s="453"/>
      <c r="N5" s="453"/>
      <c r="O5" s="453"/>
      <c r="P5" s="453"/>
      <c r="Q5" s="453"/>
      <c r="R5" s="69"/>
    </row>
    <row r="6" spans="1:18" ht="40.5" customHeight="1">
      <c r="A6" s="62"/>
      <c r="B6" s="454" t="s">
        <v>1854</v>
      </c>
      <c r="C6" s="458" t="s">
        <v>497</v>
      </c>
      <c r="D6" s="461" t="s">
        <v>1881</v>
      </c>
      <c r="E6" s="467" t="s">
        <v>531</v>
      </c>
      <c r="F6" s="466" t="s">
        <v>1899</v>
      </c>
      <c r="G6" s="444"/>
      <c r="H6" s="444"/>
      <c r="I6" s="444"/>
      <c r="J6" s="444"/>
      <c r="K6" s="444"/>
      <c r="L6" s="444"/>
      <c r="M6" s="444" t="s">
        <v>493</v>
      </c>
      <c r="N6" s="444"/>
      <c r="O6" s="444"/>
      <c r="P6" s="444"/>
      <c r="Q6" s="444"/>
      <c r="R6" s="445"/>
    </row>
    <row r="7" spans="1:18" ht="20.25" customHeight="1">
      <c r="A7" s="62"/>
      <c r="B7" s="455"/>
      <c r="C7" s="459"/>
      <c r="D7" s="462"/>
      <c r="E7" s="468"/>
      <c r="F7" s="464" t="s">
        <v>534</v>
      </c>
      <c r="G7" s="501" t="s">
        <v>1900</v>
      </c>
      <c r="H7" s="501" t="s">
        <v>1901</v>
      </c>
      <c r="I7" s="446" t="s">
        <v>1917</v>
      </c>
      <c r="J7" s="457"/>
      <c r="K7" s="446" t="s">
        <v>1916</v>
      </c>
      <c r="L7" s="446"/>
      <c r="M7" s="446" t="s">
        <v>532</v>
      </c>
      <c r="N7" s="446"/>
      <c r="O7" s="446"/>
      <c r="P7" s="446" t="s">
        <v>533</v>
      </c>
      <c r="Q7" s="446"/>
      <c r="R7" s="449"/>
    </row>
    <row r="8" spans="1:18" ht="56.25">
      <c r="A8" s="62"/>
      <c r="B8" s="456"/>
      <c r="C8" s="460"/>
      <c r="D8" s="463"/>
      <c r="E8" s="468"/>
      <c r="F8" s="465"/>
      <c r="G8" s="502"/>
      <c r="H8" s="502"/>
      <c r="I8" s="241" t="s">
        <v>2110</v>
      </c>
      <c r="J8" s="241" t="s">
        <v>2109</v>
      </c>
      <c r="K8" s="291" t="s">
        <v>2111</v>
      </c>
      <c r="L8" s="241" t="s">
        <v>2112</v>
      </c>
      <c r="M8" s="66" t="s">
        <v>537</v>
      </c>
      <c r="N8" s="66" t="s">
        <v>536</v>
      </c>
      <c r="O8" s="66" t="s">
        <v>535</v>
      </c>
      <c r="P8" s="66" t="s">
        <v>537</v>
      </c>
      <c r="Q8" s="66" t="s">
        <v>536</v>
      </c>
      <c r="R8" s="155" t="s">
        <v>535</v>
      </c>
    </row>
    <row r="9" spans="1:18" ht="13.5" thickBot="1">
      <c r="A9" s="62"/>
      <c r="B9" s="73" t="s">
        <v>1870</v>
      </c>
      <c r="C9" s="72" t="s">
        <v>1871</v>
      </c>
      <c r="D9" s="299" t="s">
        <v>1872</v>
      </c>
      <c r="E9" s="295">
        <v>1</v>
      </c>
      <c r="F9" s="296">
        <v>2</v>
      </c>
      <c r="G9" s="297">
        <v>3</v>
      </c>
      <c r="H9" s="297">
        <v>4</v>
      </c>
      <c r="I9" s="296">
        <v>5</v>
      </c>
      <c r="J9" s="297">
        <v>6</v>
      </c>
      <c r="K9" s="296">
        <v>7</v>
      </c>
      <c r="L9" s="297">
        <v>8</v>
      </c>
      <c r="M9" s="297">
        <v>9</v>
      </c>
      <c r="N9" s="297">
        <v>10</v>
      </c>
      <c r="O9" s="297">
        <v>11</v>
      </c>
      <c r="P9" s="297">
        <v>12</v>
      </c>
      <c r="Q9" s="297">
        <v>13</v>
      </c>
      <c r="R9" s="298">
        <v>14</v>
      </c>
    </row>
    <row r="10" spans="1:18" ht="19.5" customHeight="1" thickBot="1">
      <c r="A10" s="62"/>
      <c r="B10" s="245" t="s">
        <v>1903</v>
      </c>
      <c r="C10" s="157" t="s">
        <v>1902</v>
      </c>
      <c r="D10" s="80" t="s">
        <v>2132</v>
      </c>
      <c r="E10" s="310">
        <f>'12'!E10+'14'!E10</f>
        <v>535</v>
      </c>
      <c r="F10" s="310">
        <f>'12'!F10+'14'!F10</f>
        <v>18</v>
      </c>
      <c r="G10" s="310">
        <f>'12'!G10+'14'!G10</f>
        <v>88</v>
      </c>
      <c r="H10" s="310">
        <f>'12'!H10+'14'!H10</f>
        <v>183</v>
      </c>
      <c r="I10" s="310">
        <f>'12'!I10+'14'!I10</f>
        <v>22</v>
      </c>
      <c r="J10" s="310">
        <f>'12'!J10+'14'!J10</f>
        <v>3</v>
      </c>
      <c r="K10" s="310">
        <f>'12'!K10+'14'!K10</f>
        <v>214</v>
      </c>
      <c r="L10" s="310">
        <f>'12'!L10+'14'!L10</f>
        <v>7</v>
      </c>
      <c r="M10" s="310">
        <f>'12'!M10+'14'!M10</f>
        <v>13</v>
      </c>
      <c r="N10" s="310">
        <f>'12'!N10+'14'!N10</f>
        <v>372</v>
      </c>
      <c r="O10" s="310">
        <f>'12'!O10+'14'!O10</f>
        <v>144</v>
      </c>
      <c r="P10" s="310">
        <f>'12'!P10+'14'!P10</f>
        <v>0</v>
      </c>
      <c r="Q10" s="310">
        <f>'12'!Q10+'14'!Q10</f>
        <v>4</v>
      </c>
      <c r="R10" s="310">
        <f>'12'!R10+'14'!R10</f>
        <v>2</v>
      </c>
    </row>
    <row r="11" spans="1:18" ht="29.25" customHeight="1" thickBot="1">
      <c r="A11" s="62"/>
      <c r="B11" s="246" t="s">
        <v>1904</v>
      </c>
      <c r="C11" s="158" t="s">
        <v>1905</v>
      </c>
      <c r="D11" s="300" t="s">
        <v>561</v>
      </c>
      <c r="E11" s="310">
        <f>'12'!E11+'14'!E11</f>
        <v>439</v>
      </c>
      <c r="F11" s="310">
        <f>'12'!F11+'14'!F11</f>
        <v>11</v>
      </c>
      <c r="G11" s="310">
        <f>'12'!G11+'14'!G11</f>
        <v>69</v>
      </c>
      <c r="H11" s="310">
        <f>'12'!H11+'14'!H11</f>
        <v>143</v>
      </c>
      <c r="I11" s="310">
        <f>'12'!I11+'14'!I11</f>
        <v>17</v>
      </c>
      <c r="J11" s="310">
        <f>'12'!J11+'14'!J11</f>
        <v>2</v>
      </c>
      <c r="K11" s="310">
        <f>'12'!K11+'14'!K11</f>
        <v>191</v>
      </c>
      <c r="L11" s="310">
        <f>'12'!L11+'14'!L11</f>
        <v>6</v>
      </c>
      <c r="M11" s="310">
        <f>'12'!M11+'14'!M11</f>
        <v>7</v>
      </c>
      <c r="N11" s="310">
        <f>'12'!N11+'14'!N11</f>
        <v>309</v>
      </c>
      <c r="O11" s="310">
        <f>'12'!O11+'14'!O11</f>
        <v>119</v>
      </c>
      <c r="P11" s="310">
        <f>'12'!P11+'14'!P11</f>
        <v>0</v>
      </c>
      <c r="Q11" s="310">
        <f>'12'!Q11+'14'!Q11</f>
        <v>3</v>
      </c>
      <c r="R11" s="310">
        <f>'12'!R11+'14'!R11</f>
        <v>1</v>
      </c>
    </row>
    <row r="12" spans="1:18" ht="19.5" customHeight="1" thickBot="1">
      <c r="A12" s="62"/>
      <c r="B12" s="246" t="s">
        <v>1906</v>
      </c>
      <c r="C12" s="239" t="s">
        <v>475</v>
      </c>
      <c r="D12" s="301" t="s">
        <v>2105</v>
      </c>
      <c r="E12" s="310">
        <f>'12'!E12+'14'!E12</f>
        <v>73</v>
      </c>
      <c r="F12" s="310">
        <f>'12'!F12+'14'!F12</f>
        <v>5</v>
      </c>
      <c r="G12" s="310">
        <f>'12'!G12+'14'!G12</f>
        <v>18</v>
      </c>
      <c r="H12" s="310">
        <f>'12'!H12+'14'!H12</f>
        <v>32</v>
      </c>
      <c r="I12" s="310">
        <f>'12'!I12+'14'!I12</f>
        <v>2</v>
      </c>
      <c r="J12" s="310">
        <f>'12'!J12+'14'!J12</f>
        <v>1</v>
      </c>
      <c r="K12" s="310">
        <f>'12'!K12+'14'!K12</f>
        <v>15</v>
      </c>
      <c r="L12" s="310">
        <f>'12'!L12+'14'!L12</f>
        <v>0</v>
      </c>
      <c r="M12" s="310">
        <f>'12'!M12+'14'!M12</f>
        <v>4</v>
      </c>
      <c r="N12" s="310">
        <f>'12'!N12+'14'!N12</f>
        <v>50</v>
      </c>
      <c r="O12" s="310">
        <f>'12'!O12+'14'!O12</f>
        <v>18</v>
      </c>
      <c r="P12" s="310">
        <f>'12'!P12+'14'!P12</f>
        <v>0</v>
      </c>
      <c r="Q12" s="310">
        <f>'12'!Q12+'14'!Q12</f>
        <v>1</v>
      </c>
      <c r="R12" s="310">
        <f>'12'!R12+'14'!R12</f>
        <v>0</v>
      </c>
    </row>
    <row r="13" spans="1:18" ht="21" customHeight="1" thickBot="1">
      <c r="A13" s="62"/>
      <c r="B13" s="246" t="s">
        <v>1907</v>
      </c>
      <c r="C13" s="158" t="s">
        <v>1730</v>
      </c>
      <c r="D13" s="300" t="s">
        <v>1922</v>
      </c>
      <c r="E13" s="310">
        <f>'12'!E13+'14'!E13</f>
        <v>163</v>
      </c>
      <c r="F13" s="310">
        <f>'12'!F13+'14'!F13</f>
        <v>6</v>
      </c>
      <c r="G13" s="310">
        <f>'12'!G13+'14'!G13</f>
        <v>52</v>
      </c>
      <c r="H13" s="310">
        <f>'12'!H13+'14'!H13</f>
        <v>70</v>
      </c>
      <c r="I13" s="310">
        <f>'12'!I13+'14'!I13</f>
        <v>10</v>
      </c>
      <c r="J13" s="310">
        <f>'12'!J13+'14'!J13</f>
        <v>1</v>
      </c>
      <c r="K13" s="310">
        <f>'12'!K13+'14'!K13</f>
        <v>24</v>
      </c>
      <c r="L13" s="310">
        <f>'12'!L13+'14'!L13</f>
        <v>0</v>
      </c>
      <c r="M13" s="310">
        <f>'12'!M13+'14'!M13</f>
        <v>9</v>
      </c>
      <c r="N13" s="310">
        <f>'12'!N13+'14'!N13</f>
        <v>108</v>
      </c>
      <c r="O13" s="310">
        <f>'12'!O13+'14'!O13</f>
        <v>44</v>
      </c>
      <c r="P13" s="310">
        <f>'12'!P13+'14'!P13</f>
        <v>0</v>
      </c>
      <c r="Q13" s="310">
        <f>'12'!Q13+'14'!Q13</f>
        <v>1</v>
      </c>
      <c r="R13" s="310">
        <f>'12'!R13+'14'!R13</f>
        <v>1</v>
      </c>
    </row>
    <row r="14" spans="1:18" ht="20.25" customHeight="1" thickBot="1">
      <c r="A14" s="62"/>
      <c r="B14" s="246" t="s">
        <v>1908</v>
      </c>
      <c r="C14" s="158" t="s">
        <v>476</v>
      </c>
      <c r="D14" s="300" t="s">
        <v>562</v>
      </c>
      <c r="E14" s="310">
        <f>'12'!E14+'14'!E14</f>
        <v>5564</v>
      </c>
      <c r="F14" s="310">
        <f>'12'!F14+'14'!F14</f>
        <v>231</v>
      </c>
      <c r="G14" s="310">
        <f>'12'!G14+'14'!G14</f>
        <v>557</v>
      </c>
      <c r="H14" s="310">
        <f>'12'!H14+'14'!H14</f>
        <v>1378</v>
      </c>
      <c r="I14" s="310">
        <f>'12'!I14+'14'!I14</f>
        <v>1607</v>
      </c>
      <c r="J14" s="310">
        <f>'12'!J14+'14'!J14</f>
        <v>308</v>
      </c>
      <c r="K14" s="310">
        <f>'12'!K14+'14'!K14</f>
        <v>1333</v>
      </c>
      <c r="L14" s="310">
        <f>'12'!L14+'14'!L14</f>
        <v>150</v>
      </c>
      <c r="M14" s="310">
        <f>'12'!M14+'14'!M14</f>
        <v>731</v>
      </c>
      <c r="N14" s="310">
        <f>'12'!N14+'14'!N14</f>
        <v>2216</v>
      </c>
      <c r="O14" s="310">
        <f>'12'!O14+'14'!O14</f>
        <v>2335</v>
      </c>
      <c r="P14" s="310">
        <f>'12'!P14+'14'!P14</f>
        <v>75</v>
      </c>
      <c r="Q14" s="310">
        <f>'12'!Q14+'14'!Q14</f>
        <v>141</v>
      </c>
      <c r="R14" s="310">
        <f>'12'!R14+'14'!R14</f>
        <v>66</v>
      </c>
    </row>
    <row r="15" spans="1:18" ht="19.5" customHeight="1" thickBot="1">
      <c r="A15" s="62"/>
      <c r="B15" s="246" t="s">
        <v>1909</v>
      </c>
      <c r="C15" s="158" t="s">
        <v>588</v>
      </c>
      <c r="D15" s="300" t="s">
        <v>563</v>
      </c>
      <c r="E15" s="310">
        <f>'12'!E15+'14'!E15</f>
        <v>5111</v>
      </c>
      <c r="F15" s="310">
        <f>'12'!F15+'14'!F15</f>
        <v>186</v>
      </c>
      <c r="G15" s="310">
        <f>'12'!G15+'14'!G15</f>
        <v>492</v>
      </c>
      <c r="H15" s="310">
        <f>'12'!H15+'14'!H15</f>
        <v>1262</v>
      </c>
      <c r="I15" s="310">
        <f>'12'!I15+'14'!I15</f>
        <v>1493</v>
      </c>
      <c r="J15" s="310">
        <f>'12'!J15+'14'!J15</f>
        <v>293</v>
      </c>
      <c r="K15" s="310">
        <f>'12'!K15+'14'!K15</f>
        <v>1242</v>
      </c>
      <c r="L15" s="310">
        <f>'12'!L15+'14'!L15</f>
        <v>143</v>
      </c>
      <c r="M15" s="310">
        <f>'12'!M15+'14'!M15</f>
        <v>701</v>
      </c>
      <c r="N15" s="310">
        <f>'12'!N15+'14'!N15</f>
        <v>2027</v>
      </c>
      <c r="O15" s="310">
        <f>'12'!O15+'14'!O15</f>
        <v>2116</v>
      </c>
      <c r="P15" s="310">
        <f>'12'!P15+'14'!P15</f>
        <v>71</v>
      </c>
      <c r="Q15" s="310">
        <f>'12'!Q15+'14'!Q15</f>
        <v>133</v>
      </c>
      <c r="R15" s="310">
        <f>'12'!R15+'14'!R15</f>
        <v>63</v>
      </c>
    </row>
    <row r="16" spans="1:18" ht="30" customHeight="1" thickBot="1">
      <c r="A16" s="152">
        <v>10</v>
      </c>
      <c r="B16" s="246" t="s">
        <v>1910</v>
      </c>
      <c r="C16" s="158" t="s">
        <v>1923</v>
      </c>
      <c r="D16" s="300" t="s">
        <v>1846</v>
      </c>
      <c r="E16" s="310">
        <f>'12'!E16+'14'!E16</f>
        <v>3808</v>
      </c>
      <c r="F16" s="310">
        <f>'12'!F16+'14'!F16</f>
        <v>302</v>
      </c>
      <c r="G16" s="310">
        <f>'12'!G16+'14'!G16</f>
        <v>323</v>
      </c>
      <c r="H16" s="310">
        <f>'12'!H16+'14'!H16</f>
        <v>692</v>
      </c>
      <c r="I16" s="310">
        <f>'12'!I16+'14'!I16</f>
        <v>995</v>
      </c>
      <c r="J16" s="310">
        <f>'12'!J16+'14'!J16</f>
        <v>190</v>
      </c>
      <c r="K16" s="310">
        <f>'12'!K16+'14'!K16</f>
        <v>1191</v>
      </c>
      <c r="L16" s="310">
        <f>'12'!L16+'14'!L16</f>
        <v>115</v>
      </c>
      <c r="M16" s="310">
        <f>'12'!M16+'14'!M16</f>
        <v>149</v>
      </c>
      <c r="N16" s="310">
        <f>'12'!N16+'14'!N16</f>
        <v>1388</v>
      </c>
      <c r="O16" s="310">
        <f>'12'!O16+'14'!O16</f>
        <v>2081</v>
      </c>
      <c r="P16" s="310">
        <f>'12'!P16+'14'!P16</f>
        <v>65</v>
      </c>
      <c r="Q16" s="310">
        <f>'12'!Q16+'14'!Q16</f>
        <v>80</v>
      </c>
      <c r="R16" s="310">
        <f>'12'!R16+'14'!R16</f>
        <v>45</v>
      </c>
    </row>
    <row r="17" spans="1:18" ht="29.25" customHeight="1" thickBot="1">
      <c r="A17" s="62"/>
      <c r="B17" s="246" t="s">
        <v>1861</v>
      </c>
      <c r="C17" s="292" t="s">
        <v>1926</v>
      </c>
      <c r="D17" s="300" t="s">
        <v>1847</v>
      </c>
      <c r="E17" s="310">
        <f>'12'!E17+'14'!E17</f>
        <v>3050</v>
      </c>
      <c r="F17" s="310">
        <f>'12'!F17+'14'!F17</f>
        <v>252</v>
      </c>
      <c r="G17" s="310">
        <f>'12'!G17+'14'!G17</f>
        <v>232</v>
      </c>
      <c r="H17" s="310">
        <f>'12'!H17+'14'!H17</f>
        <v>475</v>
      </c>
      <c r="I17" s="310">
        <f>'12'!I17+'14'!I17</f>
        <v>702</v>
      </c>
      <c r="J17" s="310">
        <f>'12'!J17+'14'!J17</f>
        <v>161</v>
      </c>
      <c r="K17" s="310">
        <f>'12'!K17+'14'!K17</f>
        <v>1117</v>
      </c>
      <c r="L17" s="310">
        <f>'12'!L17+'14'!L17</f>
        <v>111</v>
      </c>
      <c r="M17" s="310">
        <f>'12'!M17+'14'!M17</f>
        <v>135</v>
      </c>
      <c r="N17" s="310">
        <f>'12'!N17+'14'!N17</f>
        <v>1208</v>
      </c>
      <c r="O17" s="310">
        <f>'12'!O17+'14'!O17</f>
        <v>1536</v>
      </c>
      <c r="P17" s="310">
        <f>'12'!P17+'14'!P17</f>
        <v>65</v>
      </c>
      <c r="Q17" s="310">
        <f>'12'!Q17+'14'!Q17</f>
        <v>67</v>
      </c>
      <c r="R17" s="310">
        <f>'12'!R17+'14'!R17</f>
        <v>39</v>
      </c>
    </row>
    <row r="18" spans="1:18" ht="19.5" customHeight="1" thickBot="1">
      <c r="A18" s="62"/>
      <c r="B18" s="246" t="s">
        <v>477</v>
      </c>
      <c r="C18" s="158" t="s">
        <v>478</v>
      </c>
      <c r="D18" s="300" t="s">
        <v>1918</v>
      </c>
      <c r="E18" s="310">
        <f>'12'!E18+'14'!E18</f>
        <v>547</v>
      </c>
      <c r="F18" s="310">
        <f>'12'!F18+'14'!F18</f>
        <v>26</v>
      </c>
      <c r="G18" s="310">
        <f>'12'!G18+'14'!G18</f>
        <v>63</v>
      </c>
      <c r="H18" s="310">
        <f>'12'!H18+'14'!H18</f>
        <v>159</v>
      </c>
      <c r="I18" s="310">
        <f>'12'!I18+'14'!I18</f>
        <v>224</v>
      </c>
      <c r="J18" s="310">
        <f>'12'!J18+'14'!J18</f>
        <v>21</v>
      </c>
      <c r="K18" s="310">
        <f>'12'!K18+'14'!K18</f>
        <v>51</v>
      </c>
      <c r="L18" s="310">
        <f>'12'!L18+'14'!L18</f>
        <v>3</v>
      </c>
      <c r="M18" s="310">
        <f>'12'!M18+'14'!M18</f>
        <v>2</v>
      </c>
      <c r="N18" s="310">
        <f>'12'!N18+'14'!N18</f>
        <v>109</v>
      </c>
      <c r="O18" s="310">
        <f>'12'!O18+'14'!O18</f>
        <v>420</v>
      </c>
      <c r="P18" s="310">
        <f>'12'!P18+'14'!P18</f>
        <v>0</v>
      </c>
      <c r="Q18" s="310">
        <f>'12'!Q18+'14'!Q18</f>
        <v>11</v>
      </c>
      <c r="R18" s="310">
        <f>'12'!R18+'14'!R18</f>
        <v>5</v>
      </c>
    </row>
    <row r="19" spans="1:18" ht="19.5" customHeight="1" thickBot="1">
      <c r="A19" s="62"/>
      <c r="B19" s="246" t="s">
        <v>1911</v>
      </c>
      <c r="C19" s="158" t="s">
        <v>1848</v>
      </c>
      <c r="D19" s="300" t="s">
        <v>1849</v>
      </c>
      <c r="E19" s="212">
        <f>'12'!E19+'14'!E19</f>
        <v>3229</v>
      </c>
      <c r="F19" s="310">
        <f>'12'!F19+'14'!F19</f>
        <v>861</v>
      </c>
      <c r="G19" s="310">
        <f>'12'!G19+'14'!G19</f>
        <v>715</v>
      </c>
      <c r="H19" s="310">
        <f>'12'!H19+'14'!H19</f>
        <v>664</v>
      </c>
      <c r="I19" s="310">
        <f>'12'!I19+'14'!I19</f>
        <v>393</v>
      </c>
      <c r="J19" s="310">
        <f>'12'!J19+'14'!J19</f>
        <v>82</v>
      </c>
      <c r="K19" s="310">
        <f>'12'!K19+'14'!K19</f>
        <v>473</v>
      </c>
      <c r="L19" s="310">
        <f>'12'!L19+'14'!L19</f>
        <v>41</v>
      </c>
      <c r="M19" s="310">
        <f>'12'!M19+'14'!M19</f>
        <v>330</v>
      </c>
      <c r="N19" s="310">
        <f>'12'!N19+'14'!N19</f>
        <v>1883</v>
      </c>
      <c r="O19" s="310">
        <f>'12'!O19+'14'!O19</f>
        <v>944</v>
      </c>
      <c r="P19" s="310">
        <f>'12'!P19+'14'!P19</f>
        <v>27</v>
      </c>
      <c r="Q19" s="310">
        <f>'12'!Q19+'14'!Q19</f>
        <v>33</v>
      </c>
      <c r="R19" s="310">
        <f>'12'!R19+'14'!R19</f>
        <v>12</v>
      </c>
    </row>
    <row r="20" spans="1:18" ht="20.25" customHeight="1" thickBot="1">
      <c r="A20" s="62"/>
      <c r="B20" s="246" t="s">
        <v>479</v>
      </c>
      <c r="C20" s="158" t="s">
        <v>1927</v>
      </c>
      <c r="D20" s="300" t="s">
        <v>564</v>
      </c>
      <c r="E20" s="126">
        <f>'12'!E20+'14'!E20</f>
        <v>1062</v>
      </c>
      <c r="F20" s="310">
        <f>'12'!F20+'14'!F20</f>
        <v>162</v>
      </c>
      <c r="G20" s="310">
        <f>'12'!G20+'14'!G20</f>
        <v>381</v>
      </c>
      <c r="H20" s="310">
        <f>'12'!H20+'14'!H20</f>
        <v>274</v>
      </c>
      <c r="I20" s="310">
        <f>'12'!I20+'14'!I20</f>
        <v>132</v>
      </c>
      <c r="J20" s="310">
        <f>'12'!J20+'14'!J20</f>
        <v>24</v>
      </c>
      <c r="K20" s="310">
        <f>'12'!K20+'14'!K20</f>
        <v>83</v>
      </c>
      <c r="L20" s="310">
        <f>'12'!L20+'14'!L20</f>
        <v>6</v>
      </c>
      <c r="M20" s="310">
        <f>'12'!M20+'14'!M20</f>
        <v>33</v>
      </c>
      <c r="N20" s="310">
        <f>'12'!N20+'14'!N20</f>
        <v>893</v>
      </c>
      <c r="O20" s="310">
        <f>'12'!O20+'14'!O20</f>
        <v>123</v>
      </c>
      <c r="P20" s="310">
        <f>'12'!P20+'14'!P20</f>
        <v>4</v>
      </c>
      <c r="Q20" s="310">
        <f>'12'!Q20+'14'!Q20</f>
        <v>9</v>
      </c>
      <c r="R20" s="310">
        <f>'12'!R20+'14'!R20</f>
        <v>0</v>
      </c>
    </row>
    <row r="21" spans="1:18" ht="29.25" customHeight="1" thickBot="1">
      <c r="A21" s="62"/>
      <c r="B21" s="246" t="s">
        <v>2106</v>
      </c>
      <c r="C21" s="239" t="s">
        <v>2107</v>
      </c>
      <c r="D21" s="300" t="s">
        <v>2108</v>
      </c>
      <c r="E21" s="212">
        <f>'12'!E21+'14'!E21</f>
        <v>8</v>
      </c>
      <c r="F21" s="310">
        <f>'12'!F21+'14'!F21</f>
        <v>8</v>
      </c>
      <c r="G21" s="310">
        <f>'12'!G21+'14'!G21</f>
        <v>0</v>
      </c>
      <c r="H21" s="310">
        <f>'12'!H21+'14'!H21</f>
        <v>0</v>
      </c>
      <c r="I21" s="310">
        <f>'12'!I21+'14'!I21</f>
        <v>0</v>
      </c>
      <c r="J21" s="310">
        <f>'12'!J21+'14'!J21</f>
        <v>0</v>
      </c>
      <c r="K21" s="310">
        <f>'12'!K21+'14'!K21</f>
        <v>0</v>
      </c>
      <c r="L21" s="310">
        <f>'12'!L21+'14'!L21</f>
        <v>0</v>
      </c>
      <c r="M21" s="310">
        <f>'12'!M21+'14'!M21</f>
        <v>8</v>
      </c>
      <c r="N21" s="310">
        <f>'12'!N21+'14'!N21</f>
        <v>0</v>
      </c>
      <c r="O21" s="310">
        <f>'12'!O21+'14'!O21</f>
        <v>0</v>
      </c>
      <c r="P21" s="310">
        <f>'12'!P21+'14'!P21</f>
        <v>0</v>
      </c>
      <c r="Q21" s="310">
        <f>'12'!Q21+'14'!Q21</f>
        <v>0</v>
      </c>
      <c r="R21" s="310">
        <f>'12'!R21+'14'!R21</f>
        <v>0</v>
      </c>
    </row>
    <row r="22" spans="1:18" ht="21" customHeight="1" thickBot="1">
      <c r="A22" s="62"/>
      <c r="B22" s="246" t="s">
        <v>1912</v>
      </c>
      <c r="C22" s="158" t="s">
        <v>1850</v>
      </c>
      <c r="D22" s="300" t="s">
        <v>1851</v>
      </c>
      <c r="E22" s="310">
        <f>'12'!E22+'14'!E22</f>
        <v>3815</v>
      </c>
      <c r="F22" s="310">
        <f>'12'!F22+'14'!F22</f>
        <v>574</v>
      </c>
      <c r="G22" s="310">
        <f>'12'!G22+'14'!G22</f>
        <v>425</v>
      </c>
      <c r="H22" s="310">
        <f>'12'!H22+'14'!H22</f>
        <v>704</v>
      </c>
      <c r="I22" s="310">
        <f>'12'!I22+'14'!I22</f>
        <v>481</v>
      </c>
      <c r="J22" s="310">
        <f>'12'!J22+'14'!J22</f>
        <v>129</v>
      </c>
      <c r="K22" s="310">
        <f>'12'!K22+'14'!K22</f>
        <v>1326</v>
      </c>
      <c r="L22" s="310">
        <f>'12'!L22+'14'!L22</f>
        <v>176</v>
      </c>
      <c r="M22" s="310">
        <f>'12'!M22+'14'!M22</f>
        <v>562</v>
      </c>
      <c r="N22" s="310">
        <f>'12'!N22+'14'!N22</f>
        <v>1481</v>
      </c>
      <c r="O22" s="310">
        <f>'12'!O22+'14'!O22</f>
        <v>1556</v>
      </c>
      <c r="P22" s="310">
        <f>'12'!P22+'14'!P22</f>
        <v>106</v>
      </c>
      <c r="Q22" s="310">
        <f>'12'!Q22+'14'!Q22</f>
        <v>70</v>
      </c>
      <c r="R22" s="310">
        <f>'12'!R22+'14'!R22</f>
        <v>40</v>
      </c>
    </row>
    <row r="23" spans="1:18" ht="20.25" customHeight="1" thickBot="1">
      <c r="A23" s="62"/>
      <c r="B23" s="246" t="s">
        <v>480</v>
      </c>
      <c r="C23" s="158" t="s">
        <v>481</v>
      </c>
      <c r="D23" s="300" t="s">
        <v>565</v>
      </c>
      <c r="E23" s="310">
        <f>'12'!E23+'14'!E23</f>
        <v>637</v>
      </c>
      <c r="F23" s="310">
        <f>'12'!F23+'14'!F23</f>
        <v>173</v>
      </c>
      <c r="G23" s="310">
        <f>'12'!G23+'14'!G23</f>
        <v>129</v>
      </c>
      <c r="H23" s="310">
        <f>'12'!H23+'14'!H23</f>
        <v>139</v>
      </c>
      <c r="I23" s="310">
        <f>'12'!I23+'14'!I23</f>
        <v>58</v>
      </c>
      <c r="J23" s="310">
        <f>'12'!J23+'14'!J23</f>
        <v>4</v>
      </c>
      <c r="K23" s="310">
        <f>'12'!K23+'14'!K23</f>
        <v>127</v>
      </c>
      <c r="L23" s="310">
        <f>'12'!L23+'14'!L23</f>
        <v>7</v>
      </c>
      <c r="M23" s="310">
        <f>'12'!M23+'14'!M23</f>
        <v>29</v>
      </c>
      <c r="N23" s="310">
        <f>'12'!N23+'14'!N23</f>
        <v>308</v>
      </c>
      <c r="O23" s="310">
        <f>'12'!O23+'14'!O23</f>
        <v>289</v>
      </c>
      <c r="P23" s="310">
        <f>'12'!P23+'14'!P23</f>
        <v>1</v>
      </c>
      <c r="Q23" s="310">
        <f>'12'!Q23+'14'!Q23</f>
        <v>8</v>
      </c>
      <c r="R23" s="310">
        <f>'12'!R23+'14'!R23</f>
        <v>2</v>
      </c>
    </row>
    <row r="24" spans="1:18" ht="19.5" customHeight="1" thickBot="1">
      <c r="A24" s="62"/>
      <c r="B24" s="246" t="s">
        <v>1913</v>
      </c>
      <c r="C24" s="158" t="s">
        <v>1852</v>
      </c>
      <c r="D24" s="300" t="s">
        <v>1853</v>
      </c>
      <c r="E24" s="310">
        <f>'12'!E24+'14'!E24</f>
        <v>1818</v>
      </c>
      <c r="F24" s="310">
        <f>'12'!F24+'14'!F24</f>
        <v>197</v>
      </c>
      <c r="G24" s="310">
        <f>'12'!G24+'14'!G24</f>
        <v>242</v>
      </c>
      <c r="H24" s="310">
        <f>'12'!H24+'14'!H24</f>
        <v>323</v>
      </c>
      <c r="I24" s="310">
        <f>'12'!I24+'14'!I24</f>
        <v>243</v>
      </c>
      <c r="J24" s="310">
        <f>'12'!J24+'14'!J24</f>
        <v>136</v>
      </c>
      <c r="K24" s="310">
        <f>'12'!K24+'14'!K24</f>
        <v>555</v>
      </c>
      <c r="L24" s="310">
        <f>'12'!L24+'14'!L24</f>
        <v>122</v>
      </c>
      <c r="M24" s="310">
        <f>'12'!M24+'14'!M24</f>
        <v>361</v>
      </c>
      <c r="N24" s="310">
        <f>'12'!N24+'14'!N24</f>
        <v>651</v>
      </c>
      <c r="O24" s="310">
        <f>'12'!O24+'14'!O24</f>
        <v>638</v>
      </c>
      <c r="P24" s="310">
        <f>'12'!P24+'14'!P24</f>
        <v>117</v>
      </c>
      <c r="Q24" s="310">
        <f>'12'!Q24+'14'!Q24</f>
        <v>34</v>
      </c>
      <c r="R24" s="310">
        <f>'12'!R24+'14'!R24</f>
        <v>17</v>
      </c>
    </row>
    <row r="25" spans="1:18" ht="19.5" customHeight="1" thickBot="1">
      <c r="A25" s="62"/>
      <c r="B25" s="246" t="s">
        <v>1914</v>
      </c>
      <c r="C25" s="158" t="s">
        <v>1856</v>
      </c>
      <c r="D25" s="302" t="s">
        <v>2121</v>
      </c>
      <c r="E25" s="310">
        <f>'12'!E25+'14'!E25</f>
        <v>8038</v>
      </c>
      <c r="F25" s="310">
        <f>'12'!F25+'14'!F25</f>
        <v>61</v>
      </c>
      <c r="G25" s="310">
        <f>'12'!G25+'14'!G25</f>
        <v>150</v>
      </c>
      <c r="H25" s="310">
        <f>'12'!H25+'14'!H25</f>
        <v>834</v>
      </c>
      <c r="I25" s="310">
        <f>'12'!I25+'14'!I25</f>
        <v>1217</v>
      </c>
      <c r="J25" s="310">
        <f>'12'!J25+'14'!J25</f>
        <v>325</v>
      </c>
      <c r="K25" s="310">
        <f>'12'!K25+'14'!K25</f>
        <v>4837</v>
      </c>
      <c r="L25" s="310">
        <f>'12'!L25+'14'!L25</f>
        <v>614</v>
      </c>
      <c r="M25" s="310">
        <f>'12'!M25+'14'!M25</f>
        <v>604</v>
      </c>
      <c r="N25" s="310">
        <f>'12'!N25+'14'!N25</f>
        <v>3442</v>
      </c>
      <c r="O25" s="310">
        <f>'12'!O25+'14'!O25</f>
        <v>3345</v>
      </c>
      <c r="P25" s="310">
        <f>'12'!P25+'14'!P25</f>
        <v>203</v>
      </c>
      <c r="Q25" s="310">
        <f>'12'!Q25+'14'!Q25</f>
        <v>298</v>
      </c>
      <c r="R25" s="310">
        <f>'12'!R25+'14'!R25</f>
        <v>146</v>
      </c>
    </row>
    <row r="26" spans="1:18" ht="31.5" customHeight="1" thickBot="1">
      <c r="A26" s="62"/>
      <c r="B26" s="246" t="s">
        <v>483</v>
      </c>
      <c r="C26" s="158" t="s">
        <v>482</v>
      </c>
      <c r="D26" s="302" t="s">
        <v>2122</v>
      </c>
      <c r="E26" s="310">
        <f>'12'!E26+'14'!E26</f>
        <v>385</v>
      </c>
      <c r="F26" s="310">
        <f>'12'!F26+'14'!F26</f>
        <v>19</v>
      </c>
      <c r="G26" s="310">
        <f>'12'!G26+'14'!G26</f>
        <v>17</v>
      </c>
      <c r="H26" s="310">
        <f>'12'!H26+'14'!H26</f>
        <v>70</v>
      </c>
      <c r="I26" s="310">
        <f>'12'!I26+'14'!I26</f>
        <v>103</v>
      </c>
      <c r="J26" s="310">
        <f>'12'!J26+'14'!J26</f>
        <v>28</v>
      </c>
      <c r="K26" s="310">
        <f>'12'!K26+'14'!K26</f>
        <v>141</v>
      </c>
      <c r="L26" s="310">
        <f>'12'!L26+'14'!L26</f>
        <v>7</v>
      </c>
      <c r="M26" s="310">
        <f>'12'!M26+'14'!M26</f>
        <v>8</v>
      </c>
      <c r="N26" s="310">
        <f>'12'!N26+'14'!N26</f>
        <v>178</v>
      </c>
      <c r="O26" s="310">
        <f>'12'!O26+'14'!O26</f>
        <v>177</v>
      </c>
      <c r="P26" s="310">
        <f>'12'!P26+'14'!P26</f>
        <v>1</v>
      </c>
      <c r="Q26" s="310">
        <f>'12'!Q26+'14'!Q26</f>
        <v>13</v>
      </c>
      <c r="R26" s="310">
        <f>'12'!R26+'14'!R26</f>
        <v>8</v>
      </c>
    </row>
    <row r="27" spans="1:18" ht="21" customHeight="1" thickBot="1">
      <c r="A27" s="62"/>
      <c r="B27" s="250" t="s">
        <v>484</v>
      </c>
      <c r="C27" s="159" t="s">
        <v>1814</v>
      </c>
      <c r="D27" s="303" t="s">
        <v>566</v>
      </c>
      <c r="E27" s="310">
        <f>'12'!E27+'14'!E27</f>
        <v>967</v>
      </c>
      <c r="F27" s="310">
        <f>'12'!F27+'14'!F27</f>
        <v>3</v>
      </c>
      <c r="G27" s="310">
        <f>'12'!G27+'14'!G27</f>
        <v>11</v>
      </c>
      <c r="H27" s="310">
        <f>'12'!H27+'14'!H27</f>
        <v>102</v>
      </c>
      <c r="I27" s="310">
        <f>'12'!I27+'14'!I27</f>
        <v>282</v>
      </c>
      <c r="J27" s="310">
        <f>'12'!J27+'14'!J27</f>
        <v>35</v>
      </c>
      <c r="K27" s="310">
        <f>'12'!K27+'14'!K27</f>
        <v>502</v>
      </c>
      <c r="L27" s="310">
        <f>'12'!L27+'14'!L27</f>
        <v>32</v>
      </c>
      <c r="M27" s="310">
        <f>'12'!M27+'14'!M27</f>
        <v>9</v>
      </c>
      <c r="N27" s="310">
        <f>'12'!N27+'14'!N27</f>
        <v>288</v>
      </c>
      <c r="O27" s="310">
        <f>'12'!O27+'14'!O27</f>
        <v>624</v>
      </c>
      <c r="P27" s="310">
        <f>'12'!P27+'14'!P27</f>
        <v>1</v>
      </c>
      <c r="Q27" s="310">
        <f>'12'!Q27+'14'!Q27</f>
        <v>19</v>
      </c>
      <c r="R27" s="310">
        <f>'12'!R27+'14'!R27</f>
        <v>26</v>
      </c>
    </row>
    <row r="28" spans="1:18" ht="19.5" customHeight="1" thickBot="1">
      <c r="A28" s="62"/>
      <c r="B28" s="250" t="s">
        <v>485</v>
      </c>
      <c r="C28" s="159" t="s">
        <v>1815</v>
      </c>
      <c r="D28" s="303" t="s">
        <v>2123</v>
      </c>
      <c r="E28" s="310">
        <f>'12'!E28+'14'!E28</f>
        <v>2788</v>
      </c>
      <c r="F28" s="310">
        <f>'12'!F28+'14'!F28</f>
        <v>2</v>
      </c>
      <c r="G28" s="310">
        <f>'12'!G28+'14'!G28</f>
        <v>29</v>
      </c>
      <c r="H28" s="310">
        <f>'12'!H28+'14'!H28</f>
        <v>213</v>
      </c>
      <c r="I28" s="310">
        <f>'12'!I28+'14'!I28</f>
        <v>275</v>
      </c>
      <c r="J28" s="310">
        <f>'12'!J28+'14'!J28</f>
        <v>59</v>
      </c>
      <c r="K28" s="310">
        <f>'12'!K28+'14'!K28</f>
        <v>2024</v>
      </c>
      <c r="L28" s="310">
        <f>'12'!L28+'14'!L28</f>
        <v>186</v>
      </c>
      <c r="M28" s="310">
        <f>'12'!M28+'14'!M28</f>
        <v>41</v>
      </c>
      <c r="N28" s="310">
        <f>'12'!N28+'14'!N28</f>
        <v>1349</v>
      </c>
      <c r="O28" s="310">
        <f>'12'!O28+'14'!O28</f>
        <v>1214</v>
      </c>
      <c r="P28" s="310">
        <f>'12'!P28+'14'!P28</f>
        <v>12</v>
      </c>
      <c r="Q28" s="310">
        <f>'12'!Q28+'14'!Q28</f>
        <v>113</v>
      </c>
      <c r="R28" s="310">
        <f>'12'!R28+'14'!R28</f>
        <v>59</v>
      </c>
    </row>
    <row r="29" spans="1:18" ht="19.5" customHeight="1" thickBot="1">
      <c r="A29" s="62"/>
      <c r="B29" s="250" t="s">
        <v>486</v>
      </c>
      <c r="C29" s="159" t="s">
        <v>1816</v>
      </c>
      <c r="D29" s="303" t="s">
        <v>2124</v>
      </c>
      <c r="E29" s="310">
        <f>'12'!E29+'14'!E29</f>
        <v>2666</v>
      </c>
      <c r="F29" s="310">
        <f>'12'!F29+'14'!F29</f>
        <v>13</v>
      </c>
      <c r="G29" s="310">
        <f>'12'!G29+'14'!G29</f>
        <v>46</v>
      </c>
      <c r="H29" s="310">
        <f>'12'!H29+'14'!H29</f>
        <v>279</v>
      </c>
      <c r="I29" s="310">
        <f>'12'!I29+'14'!I29</f>
        <v>409</v>
      </c>
      <c r="J29" s="310">
        <f>'12'!J29+'14'!J29</f>
        <v>165</v>
      </c>
      <c r="K29" s="310">
        <f>'12'!K29+'14'!K29</f>
        <v>1475</v>
      </c>
      <c r="L29" s="310">
        <f>'12'!L29+'14'!L29</f>
        <v>279</v>
      </c>
      <c r="M29" s="310">
        <f>'12'!M29+'14'!M29</f>
        <v>443</v>
      </c>
      <c r="N29" s="310">
        <f>'12'!N29+'14'!N29</f>
        <v>990</v>
      </c>
      <c r="O29" s="310">
        <f>'12'!O29+'14'!O29</f>
        <v>945</v>
      </c>
      <c r="P29" s="310">
        <f>'12'!P29+'14'!P29</f>
        <v>155</v>
      </c>
      <c r="Q29" s="310">
        <f>'12'!Q29+'14'!Q29</f>
        <v>94</v>
      </c>
      <c r="R29" s="310">
        <f>'12'!R29+'14'!R29</f>
        <v>39</v>
      </c>
    </row>
  </sheetData>
  <customSheetViews>
    <customSheetView guid="{9193A96D-9FAB-4C72-AD87-6B03155F1E73}" zeroValues="0" topLeftCell="A4">
      <selection activeCell="E10" sqref="E10:R29"/>
      <pageMargins left="0.7" right="0.7" top="0.75" bottom="0.75" header="0.3" footer="0.3"/>
      <pageSetup paperSize="9" scale="80" orientation="landscape" verticalDpi="0" r:id="rId1"/>
    </customSheetView>
  </customSheetViews>
  <mergeCells count="18">
    <mergeCell ref="M6:R6"/>
    <mergeCell ref="F7:F8"/>
    <mergeCell ref="G7:G8"/>
    <mergeCell ref="H7:H8"/>
    <mergeCell ref="I7:J7"/>
    <mergeCell ref="K7:L7"/>
    <mergeCell ref="M7:O7"/>
    <mergeCell ref="P7:R7"/>
    <mergeCell ref="B6:B8"/>
    <mergeCell ref="C6:C8"/>
    <mergeCell ref="D6:D8"/>
    <mergeCell ref="E6:E8"/>
    <mergeCell ref="F6:L6"/>
    <mergeCell ref="P1:R1"/>
    <mergeCell ref="P2:R2"/>
    <mergeCell ref="C3:R3"/>
    <mergeCell ref="C4:R4"/>
    <mergeCell ref="C5:Q5"/>
  </mergeCells>
  <conditionalFormatting sqref="E19">
    <cfRule type="cellIs" dxfId="520" priority="5" stopIfTrue="1" operator="notEqual">
      <formula>SUM($F$19:$L$19)</formula>
    </cfRule>
    <cfRule type="cellIs" dxfId="519" priority="6" stopIfTrue="1" operator="notEqual">
      <formula>SUM($M$19:$R$19)</formula>
    </cfRule>
    <cfRule type="cellIs" dxfId="518" priority="7" stopIfTrue="1" operator="lessThan">
      <formula>$E$20</formula>
    </cfRule>
  </conditionalFormatting>
  <conditionalFormatting sqref="E21">
    <cfRule type="cellIs" dxfId="517" priority="3" stopIfTrue="1" operator="notEqual">
      <formula>SUM($F$21:$L$21)</formula>
    </cfRule>
    <cfRule type="cellIs" dxfId="516" priority="4" stopIfTrue="1" operator="notEqual">
      <formula>SUM($M$21:$R$21)</formula>
    </cfRule>
  </conditionalFormatting>
  <conditionalFormatting sqref="E20">
    <cfRule type="cellIs" dxfId="515" priority="1" operator="notEqual">
      <formula>SUM($M$20:$R$20)</formula>
    </cfRule>
    <cfRule type="cellIs" dxfId="514" priority="2" operator="notEqual">
      <formula>SUM($F$20:$L$20)</formula>
    </cfRule>
  </conditionalFormatting>
  <pageMargins left="0.7" right="0.7" top="0.75" bottom="0.75" header="0.3" footer="0.3"/>
  <pageSetup paperSize="9" scale="80" orientation="landscape" verticalDpi="0" r:id="rId2"/>
  <ignoredErrors>
    <ignoredError sqref="B13:B14 B16 B19 B22 B24:B25 B1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showZeros="0" workbookViewId="0">
      <selection activeCell="G27" sqref="G27"/>
    </sheetView>
  </sheetViews>
  <sheetFormatPr defaultRowHeight="12.75"/>
  <cols>
    <col min="1" max="1" width="4.42578125" customWidth="1"/>
    <col min="2" max="2" width="4.28515625" customWidth="1"/>
    <col min="3" max="3" width="35.5703125" customWidth="1"/>
    <col min="6" max="6" width="5.5703125" customWidth="1"/>
    <col min="7" max="7" width="5.140625" customWidth="1"/>
    <col min="8" max="8" width="5" customWidth="1"/>
    <col min="9" max="9" width="5.7109375" customWidth="1"/>
    <col min="10" max="10" width="6" customWidth="1"/>
    <col min="11" max="11" width="5.85546875" customWidth="1"/>
    <col min="12" max="12" width="6" customWidth="1"/>
  </cols>
  <sheetData>
    <row r="1" spans="1:18" ht="13.5" thickBot="1"/>
    <row r="2" spans="1:18" ht="45" customHeight="1">
      <c r="B2" s="507" t="s">
        <v>1854</v>
      </c>
      <c r="C2" s="510" t="s">
        <v>497</v>
      </c>
      <c r="D2" s="513" t="s">
        <v>1881</v>
      </c>
      <c r="E2" s="518" t="s">
        <v>531</v>
      </c>
      <c r="F2" s="520" t="s">
        <v>1899</v>
      </c>
      <c r="G2" s="505"/>
      <c r="H2" s="505"/>
      <c r="I2" s="505"/>
      <c r="J2" s="505"/>
      <c r="K2" s="505"/>
      <c r="L2" s="505"/>
      <c r="M2" s="505" t="s">
        <v>493</v>
      </c>
      <c r="N2" s="505"/>
      <c r="O2" s="505"/>
      <c r="P2" s="505"/>
      <c r="Q2" s="505"/>
      <c r="R2" s="506"/>
    </row>
    <row r="3" spans="1:18" ht="24.75" customHeight="1">
      <c r="B3" s="508"/>
      <c r="C3" s="511"/>
      <c r="D3" s="514"/>
      <c r="E3" s="519"/>
      <c r="F3" s="516" t="s">
        <v>534</v>
      </c>
      <c r="G3" s="503" t="s">
        <v>1900</v>
      </c>
      <c r="H3" s="503" t="s">
        <v>1901</v>
      </c>
      <c r="I3" s="503" t="s">
        <v>1917</v>
      </c>
      <c r="J3" s="503"/>
      <c r="K3" s="503" t="s">
        <v>1916</v>
      </c>
      <c r="L3" s="503"/>
      <c r="M3" s="503" t="s">
        <v>532</v>
      </c>
      <c r="N3" s="503"/>
      <c r="O3" s="503"/>
      <c r="P3" s="503" t="s">
        <v>533</v>
      </c>
      <c r="Q3" s="503"/>
      <c r="R3" s="504"/>
    </row>
    <row r="4" spans="1:18" ht="56.25">
      <c r="B4" s="509"/>
      <c r="C4" s="512"/>
      <c r="D4" s="515"/>
      <c r="E4" s="519"/>
      <c r="F4" s="516"/>
      <c r="G4" s="503"/>
      <c r="H4" s="503"/>
      <c r="I4" s="274" t="s">
        <v>2110</v>
      </c>
      <c r="J4" s="274" t="s">
        <v>2109</v>
      </c>
      <c r="K4" s="275" t="s">
        <v>2111</v>
      </c>
      <c r="L4" s="274" t="s">
        <v>2112</v>
      </c>
      <c r="M4" s="272" t="s">
        <v>537</v>
      </c>
      <c r="N4" s="272" t="s">
        <v>536</v>
      </c>
      <c r="O4" s="272" t="s">
        <v>535</v>
      </c>
      <c r="P4" s="272" t="s">
        <v>537</v>
      </c>
      <c r="Q4" s="272" t="s">
        <v>536</v>
      </c>
      <c r="R4" s="273" t="s">
        <v>535</v>
      </c>
    </row>
    <row r="5" spans="1:18" ht="13.5" thickBot="1">
      <c r="B5" s="260" t="s">
        <v>1870</v>
      </c>
      <c r="C5" s="261" t="s">
        <v>1871</v>
      </c>
      <c r="D5" s="276" t="s">
        <v>1872</v>
      </c>
      <c r="E5" s="277">
        <v>1</v>
      </c>
      <c r="F5" s="304">
        <v>2</v>
      </c>
      <c r="G5" s="305">
        <v>3</v>
      </c>
      <c r="H5" s="305">
        <v>4</v>
      </c>
      <c r="I5" s="304">
        <v>5</v>
      </c>
      <c r="J5" s="305">
        <v>6</v>
      </c>
      <c r="K5" s="304">
        <v>7</v>
      </c>
      <c r="L5" s="305">
        <v>8</v>
      </c>
      <c r="M5" s="305">
        <v>9</v>
      </c>
      <c r="N5" s="305">
        <v>10</v>
      </c>
      <c r="O5" s="305">
        <v>11</v>
      </c>
      <c r="P5" s="305">
        <v>12</v>
      </c>
      <c r="Q5" s="305">
        <v>13</v>
      </c>
      <c r="R5" s="306">
        <v>14</v>
      </c>
    </row>
    <row r="6" spans="1:18" ht="26.25" customHeight="1">
      <c r="B6" s="250" t="s">
        <v>1915</v>
      </c>
      <c r="C6" s="160" t="s">
        <v>1858</v>
      </c>
      <c r="D6" s="278" t="s">
        <v>1859</v>
      </c>
      <c r="E6" s="126">
        <f>'13'!E6+'15'!E6</f>
        <v>1207</v>
      </c>
      <c r="F6" s="126">
        <f>'13'!F6+'15'!F6</f>
        <v>54</v>
      </c>
      <c r="G6" s="307">
        <f>'13'!G6+'15'!G6</f>
        <v>73</v>
      </c>
      <c r="H6" s="307">
        <f>'13'!H6+'15'!H6</f>
        <v>212</v>
      </c>
      <c r="I6" s="307">
        <f>'13'!I6+'15'!I6</f>
        <v>259</v>
      </c>
      <c r="J6" s="307">
        <f>'13'!J6+'15'!J6</f>
        <v>29</v>
      </c>
      <c r="K6" s="307">
        <f>'13'!K6+'15'!K6</f>
        <v>526</v>
      </c>
      <c r="L6" s="307">
        <f>'13'!L6+'15'!L6</f>
        <v>54</v>
      </c>
      <c r="M6" s="307">
        <f>'13'!M6+'15'!M6</f>
        <v>10</v>
      </c>
      <c r="N6" s="307">
        <f>'13'!N6+'15'!N6</f>
        <v>647</v>
      </c>
      <c r="O6" s="307">
        <f>'13'!O6+'15'!O6</f>
        <v>499</v>
      </c>
      <c r="P6" s="307">
        <f>'13'!P6+'15'!P6</f>
        <v>1</v>
      </c>
      <c r="Q6" s="307">
        <f>'13'!Q6+'15'!Q6</f>
        <v>41</v>
      </c>
      <c r="R6" s="307">
        <f>'13'!R6+'15'!R6</f>
        <v>9</v>
      </c>
    </row>
    <row r="7" spans="1:18" ht="25.5" customHeight="1">
      <c r="B7" s="250" t="s">
        <v>487</v>
      </c>
      <c r="C7" s="160" t="s">
        <v>1860</v>
      </c>
      <c r="D7" s="278" t="s">
        <v>567</v>
      </c>
      <c r="E7" s="126">
        <f>'13'!E7+'15'!E7</f>
        <v>1726</v>
      </c>
      <c r="F7" s="128">
        <f>'13'!F7+'15'!F7</f>
        <v>48</v>
      </c>
      <c r="G7" s="128">
        <f>'13'!G7+'15'!G7</f>
        <v>120</v>
      </c>
      <c r="H7" s="128">
        <f>'13'!H7+'15'!H7</f>
        <v>407</v>
      </c>
      <c r="I7" s="128">
        <f>'13'!I7+'15'!I7</f>
        <v>316</v>
      </c>
      <c r="J7" s="128">
        <f>'13'!J7+'15'!J7</f>
        <v>56</v>
      </c>
      <c r="K7" s="128">
        <f>'13'!K7+'15'!K7</f>
        <v>751</v>
      </c>
      <c r="L7" s="128">
        <f>'13'!L7+'15'!L7</f>
        <v>28</v>
      </c>
      <c r="M7" s="128">
        <f>'13'!M7+'15'!M7</f>
        <v>112</v>
      </c>
      <c r="N7" s="128">
        <f>'13'!N7+'15'!N7</f>
        <v>754</v>
      </c>
      <c r="O7" s="128">
        <f>'13'!O7+'15'!O7</f>
        <v>810</v>
      </c>
      <c r="P7" s="128">
        <f>'13'!P7+'15'!P7</f>
        <v>8</v>
      </c>
      <c r="Q7" s="128">
        <f>'13'!Q7+'15'!Q7</f>
        <v>32</v>
      </c>
      <c r="R7" s="311">
        <f>'13'!R7+'15'!R7</f>
        <v>10</v>
      </c>
    </row>
    <row r="8" spans="1:18" ht="34.5" customHeight="1">
      <c r="B8" s="250" t="s">
        <v>488</v>
      </c>
      <c r="C8" s="160" t="s">
        <v>1817</v>
      </c>
      <c r="D8" s="279" t="s">
        <v>2114</v>
      </c>
      <c r="E8" s="126">
        <f>'13'!E8+'15'!E8</f>
        <v>959</v>
      </c>
      <c r="F8" s="128">
        <f>'13'!F8+'15'!F8</f>
        <v>8</v>
      </c>
      <c r="G8" s="128">
        <f>'13'!G8+'15'!G8</f>
        <v>52</v>
      </c>
      <c r="H8" s="128">
        <f>'13'!H8+'15'!H8</f>
        <v>224</v>
      </c>
      <c r="I8" s="128">
        <f>'13'!I8+'15'!I8</f>
        <v>185</v>
      </c>
      <c r="J8" s="128">
        <f>'13'!J8+'15'!J8</f>
        <v>34</v>
      </c>
      <c r="K8" s="128">
        <f>'13'!K8+'15'!K8</f>
        <v>435</v>
      </c>
      <c r="L8" s="128">
        <f>'13'!L8+'15'!L8</f>
        <v>21</v>
      </c>
      <c r="M8" s="128">
        <f>'13'!M8+'15'!M8</f>
        <v>77</v>
      </c>
      <c r="N8" s="128">
        <f>'13'!N8+'15'!N8</f>
        <v>449</v>
      </c>
      <c r="O8" s="128">
        <f>'13'!O8+'15'!O8</f>
        <v>399</v>
      </c>
      <c r="P8" s="128">
        <f>'13'!P8+'15'!P8</f>
        <v>6</v>
      </c>
      <c r="Q8" s="128">
        <f>'13'!Q8+'15'!Q8</f>
        <v>21</v>
      </c>
      <c r="R8" s="311">
        <f>'13'!R8+'15'!R8</f>
        <v>7</v>
      </c>
    </row>
    <row r="9" spans="1:18" ht="27" customHeight="1">
      <c r="B9" s="250" t="s">
        <v>575</v>
      </c>
      <c r="C9" s="160" t="s">
        <v>1818</v>
      </c>
      <c r="D9" s="279" t="s">
        <v>2118</v>
      </c>
      <c r="E9" s="126">
        <f>'13'!E9+'15'!E9</f>
        <v>155</v>
      </c>
      <c r="F9" s="128">
        <f>'13'!F9+'15'!F9</f>
        <v>3</v>
      </c>
      <c r="G9" s="128">
        <f>'13'!G9+'15'!G9</f>
        <v>11</v>
      </c>
      <c r="H9" s="128">
        <f>'13'!H9+'15'!H9</f>
        <v>33</v>
      </c>
      <c r="I9" s="128">
        <f>'13'!I9+'15'!I9</f>
        <v>35</v>
      </c>
      <c r="J9" s="128">
        <f>'13'!J9+'15'!J9</f>
        <v>2</v>
      </c>
      <c r="K9" s="128">
        <f>'13'!K9+'15'!K9</f>
        <v>70</v>
      </c>
      <c r="L9" s="128">
        <f>'13'!L9+'15'!L9</f>
        <v>1</v>
      </c>
      <c r="M9" s="128">
        <f>'13'!M9+'15'!M9</f>
        <v>1</v>
      </c>
      <c r="N9" s="128">
        <f>'13'!N9+'15'!N9</f>
        <v>27</v>
      </c>
      <c r="O9" s="128">
        <f>'13'!O9+'15'!O9</f>
        <v>127</v>
      </c>
      <c r="P9" s="128">
        <f>'13'!P9+'15'!P9</f>
        <v>0</v>
      </c>
      <c r="Q9" s="128">
        <f>'13'!Q9+'15'!Q9</f>
        <v>0</v>
      </c>
      <c r="R9" s="311">
        <f>'13'!R9+'15'!R9</f>
        <v>0</v>
      </c>
    </row>
    <row r="10" spans="1:18" ht="45">
      <c r="B10" s="263">
        <v>11</v>
      </c>
      <c r="C10" s="160" t="s">
        <v>1874</v>
      </c>
      <c r="D10" s="278" t="s">
        <v>1875</v>
      </c>
      <c r="E10" s="126">
        <f>'13'!E10+'15'!E10</f>
        <v>6954</v>
      </c>
      <c r="F10" s="128">
        <f>'13'!F10+'15'!F10</f>
        <v>267</v>
      </c>
      <c r="G10" s="128">
        <f>'13'!G10+'15'!G10</f>
        <v>482</v>
      </c>
      <c r="H10" s="128">
        <f>'13'!H10+'15'!H10</f>
        <v>1401</v>
      </c>
      <c r="I10" s="128">
        <f>'13'!I10+'15'!I10</f>
        <v>1872</v>
      </c>
      <c r="J10" s="128">
        <f>'13'!J10+'15'!J10</f>
        <v>279</v>
      </c>
      <c r="K10" s="128">
        <f>'13'!K10+'15'!K10</f>
        <v>2469</v>
      </c>
      <c r="L10" s="128">
        <f>'13'!L10+'15'!L10</f>
        <v>184</v>
      </c>
      <c r="M10" s="128">
        <f>'13'!M10+'15'!M10</f>
        <v>101</v>
      </c>
      <c r="N10" s="128">
        <f>'13'!N10+'15'!N10</f>
        <v>2674</v>
      </c>
      <c r="O10" s="128">
        <f>'13'!O10+'15'!O10</f>
        <v>3866</v>
      </c>
      <c r="P10" s="128">
        <f>'13'!P10+'15'!P10</f>
        <v>37</v>
      </c>
      <c r="Q10" s="128">
        <f>'13'!Q10+'15'!Q10</f>
        <v>201</v>
      </c>
      <c r="R10" s="311">
        <f>'13'!R10+'15'!R10</f>
        <v>75</v>
      </c>
    </row>
    <row r="11" spans="1:18" ht="31.5" customHeight="1">
      <c r="B11" s="250" t="s">
        <v>576</v>
      </c>
      <c r="C11" s="160" t="s">
        <v>489</v>
      </c>
      <c r="D11" s="278" t="s">
        <v>568</v>
      </c>
      <c r="E11" s="126">
        <f>'13'!E11+'15'!E11</f>
        <v>3294</v>
      </c>
      <c r="F11" s="128">
        <f>'13'!F11+'15'!F11</f>
        <v>91</v>
      </c>
      <c r="G11" s="128">
        <f>'13'!G11+'15'!G11</f>
        <v>123</v>
      </c>
      <c r="H11" s="128">
        <f>'13'!H11+'15'!H11</f>
        <v>462</v>
      </c>
      <c r="I11" s="128">
        <f>'13'!I11+'15'!I11</f>
        <v>928</v>
      </c>
      <c r="J11" s="128">
        <f>'13'!J11+'15'!J11</f>
        <v>188</v>
      </c>
      <c r="K11" s="128">
        <f>'13'!K11+'15'!K11</f>
        <v>1378</v>
      </c>
      <c r="L11" s="128">
        <f>'13'!L11+'15'!L11</f>
        <v>124</v>
      </c>
      <c r="M11" s="128">
        <f>'13'!M11+'15'!M11</f>
        <v>34</v>
      </c>
      <c r="N11" s="128">
        <f>'13'!N11+'15'!N11</f>
        <v>1747</v>
      </c>
      <c r="O11" s="128">
        <f>'13'!O11+'15'!O11</f>
        <v>1296</v>
      </c>
      <c r="P11" s="128">
        <f>'13'!P11+'15'!P11</f>
        <v>16</v>
      </c>
      <c r="Q11" s="128">
        <f>'13'!Q11+'15'!Q11</f>
        <v>169</v>
      </c>
      <c r="R11" s="311">
        <f>'13'!R11+'15'!R11</f>
        <v>32</v>
      </c>
    </row>
    <row r="12" spans="1:18" ht="25.5" customHeight="1">
      <c r="A12" s="294">
        <v>11</v>
      </c>
      <c r="B12" s="250" t="s">
        <v>577</v>
      </c>
      <c r="C12" s="160" t="s">
        <v>494</v>
      </c>
      <c r="D12" s="278" t="s">
        <v>569</v>
      </c>
      <c r="E12" s="126">
        <f>'13'!E12+'15'!E12</f>
        <v>2119</v>
      </c>
      <c r="F12" s="128">
        <f>'13'!F12+'15'!F12</f>
        <v>68</v>
      </c>
      <c r="G12" s="128">
        <f>'13'!G12+'15'!G12</f>
        <v>185</v>
      </c>
      <c r="H12" s="128">
        <f>'13'!H12+'15'!H12</f>
        <v>586</v>
      </c>
      <c r="I12" s="128">
        <f>'13'!I12+'15'!I12</f>
        <v>574</v>
      </c>
      <c r="J12" s="128">
        <f>'13'!J12+'15'!J12</f>
        <v>38</v>
      </c>
      <c r="K12" s="128">
        <f>'13'!K12+'15'!K12</f>
        <v>634</v>
      </c>
      <c r="L12" s="128">
        <f>'13'!L12+'15'!L12</f>
        <v>34</v>
      </c>
      <c r="M12" s="128">
        <f>'13'!M12+'15'!M12</f>
        <v>32</v>
      </c>
      <c r="N12" s="128">
        <f>'13'!N12+'15'!N12</f>
        <v>438</v>
      </c>
      <c r="O12" s="128">
        <f>'13'!O12+'15'!O12</f>
        <v>1601</v>
      </c>
      <c r="P12" s="128">
        <f>'13'!P12+'15'!P12</f>
        <v>13</v>
      </c>
      <c r="Q12" s="128">
        <f>'13'!Q12+'15'!Q12</f>
        <v>11</v>
      </c>
      <c r="R12" s="311">
        <f>'13'!R12+'15'!R12</f>
        <v>24</v>
      </c>
    </row>
    <row r="13" spans="1:18" ht="22.5">
      <c r="B13" s="263">
        <v>12</v>
      </c>
      <c r="C13" s="160" t="s">
        <v>1876</v>
      </c>
      <c r="D13" s="278" t="s">
        <v>1877</v>
      </c>
      <c r="E13" s="126">
        <f>'13'!E13+'15'!E13</f>
        <v>473</v>
      </c>
      <c r="F13" s="128">
        <f>'13'!F13+'15'!F13</f>
        <v>56</v>
      </c>
      <c r="G13" s="128">
        <f>'13'!G13+'15'!G13</f>
        <v>59</v>
      </c>
      <c r="H13" s="128">
        <f>'13'!H13+'15'!H13</f>
        <v>105</v>
      </c>
      <c r="I13" s="128">
        <f>'13'!I13+'15'!I13</f>
        <v>98</v>
      </c>
      <c r="J13" s="128">
        <f>'13'!J13+'15'!J13</f>
        <v>18</v>
      </c>
      <c r="K13" s="128">
        <f>'13'!K13+'15'!K13</f>
        <v>119</v>
      </c>
      <c r="L13" s="128">
        <f>'13'!L13+'15'!L13</f>
        <v>18</v>
      </c>
      <c r="M13" s="128">
        <f>'13'!M13+'15'!M13</f>
        <v>92</v>
      </c>
      <c r="N13" s="128">
        <f>'13'!N13+'15'!N13</f>
        <v>132</v>
      </c>
      <c r="O13" s="128">
        <f>'13'!O13+'15'!O13</f>
        <v>227</v>
      </c>
      <c r="P13" s="128">
        <f>'13'!P13+'15'!P13</f>
        <v>10</v>
      </c>
      <c r="Q13" s="128">
        <f>'13'!Q13+'15'!Q13</f>
        <v>7</v>
      </c>
      <c r="R13" s="311">
        <f>'13'!R13+'15'!R13</f>
        <v>5</v>
      </c>
    </row>
    <row r="14" spans="1:18" ht="46.5" customHeight="1">
      <c r="B14" s="263">
        <v>13</v>
      </c>
      <c r="C14" s="160" t="s">
        <v>495</v>
      </c>
      <c r="D14" s="278" t="s">
        <v>570</v>
      </c>
      <c r="E14" s="126">
        <f>'13'!E14+'15'!E14</f>
        <v>648</v>
      </c>
      <c r="F14" s="128">
        <f>'13'!F14+'15'!F14</f>
        <v>345</v>
      </c>
      <c r="G14" s="128">
        <f>'13'!G14+'15'!G14</f>
        <v>80</v>
      </c>
      <c r="H14" s="128">
        <f>'13'!H14+'15'!H14</f>
        <v>89</v>
      </c>
      <c r="I14" s="128">
        <f>'13'!I14+'15'!I14</f>
        <v>55</v>
      </c>
      <c r="J14" s="128">
        <f>'13'!J14+'15'!J14</f>
        <v>10</v>
      </c>
      <c r="K14" s="128">
        <f>'13'!K14+'15'!K14</f>
        <v>63</v>
      </c>
      <c r="L14" s="128">
        <f>'13'!L14+'15'!L14</f>
        <v>6</v>
      </c>
      <c r="M14" s="128">
        <f>'13'!M14+'15'!M14</f>
        <v>56</v>
      </c>
      <c r="N14" s="128">
        <f>'13'!N14+'15'!N14</f>
        <v>187</v>
      </c>
      <c r="O14" s="128">
        <f>'13'!O14+'15'!O14</f>
        <v>396</v>
      </c>
      <c r="P14" s="128">
        <f>'13'!P14+'15'!P14</f>
        <v>2</v>
      </c>
      <c r="Q14" s="128">
        <f>'13'!Q14+'15'!Q14</f>
        <v>3</v>
      </c>
      <c r="R14" s="311">
        <f>'13'!R14+'15'!R14</f>
        <v>4</v>
      </c>
    </row>
    <row r="15" spans="1:18" ht="22.5">
      <c r="B15" s="263">
        <v>14</v>
      </c>
      <c r="C15" s="160" t="s">
        <v>1819</v>
      </c>
      <c r="D15" s="278" t="s">
        <v>571</v>
      </c>
      <c r="E15" s="126">
        <f>'13'!E15+'15'!E15</f>
        <v>1946</v>
      </c>
      <c r="F15" s="128">
        <f>'13'!F15+'15'!F15</f>
        <v>206</v>
      </c>
      <c r="G15" s="128">
        <f>'13'!G15+'15'!G15</f>
        <v>267</v>
      </c>
      <c r="H15" s="128">
        <f>'13'!H15+'15'!H15</f>
        <v>432</v>
      </c>
      <c r="I15" s="128">
        <f>'13'!I15+'15'!I15</f>
        <v>173</v>
      </c>
      <c r="J15" s="128">
        <f>'13'!J15+'15'!J15</f>
        <v>35</v>
      </c>
      <c r="K15" s="128">
        <f>'13'!K15+'15'!K15</f>
        <v>757</v>
      </c>
      <c r="L15" s="128">
        <f>'13'!L15+'15'!L15</f>
        <v>76</v>
      </c>
      <c r="M15" s="128">
        <f>'13'!M15+'15'!M15</f>
        <v>173</v>
      </c>
      <c r="N15" s="128">
        <f>'13'!N15+'15'!N15</f>
        <v>579</v>
      </c>
      <c r="O15" s="128">
        <f>'13'!O15+'15'!O15</f>
        <v>1109</v>
      </c>
      <c r="P15" s="128">
        <f>'13'!P15+'15'!P15</f>
        <v>35</v>
      </c>
      <c r="Q15" s="128">
        <f>'13'!Q15+'15'!Q15</f>
        <v>28</v>
      </c>
      <c r="R15" s="311">
        <f>'13'!R15+'15'!R15</f>
        <v>22</v>
      </c>
    </row>
    <row r="16" spans="1:18" ht="22.5">
      <c r="B16" s="263">
        <v>15</v>
      </c>
      <c r="C16" s="264" t="s">
        <v>496</v>
      </c>
      <c r="D16" s="280"/>
      <c r="E16" s="126">
        <f>'13'!E16+'15'!E16</f>
        <v>108</v>
      </c>
      <c r="F16" s="128">
        <f>'13'!F16+'15'!F16</f>
        <v>12</v>
      </c>
      <c r="G16" s="128">
        <f>'13'!G16+'15'!G16</f>
        <v>6</v>
      </c>
      <c r="H16" s="128">
        <f>'13'!H16+'15'!H16</f>
        <v>18</v>
      </c>
      <c r="I16" s="128">
        <f>'13'!I16+'15'!I16</f>
        <v>3</v>
      </c>
      <c r="J16" s="128">
        <f>'13'!J16+'15'!J16</f>
        <v>5</v>
      </c>
      <c r="K16" s="128">
        <f>'13'!K16+'15'!K16</f>
        <v>47</v>
      </c>
      <c r="L16" s="128">
        <f>'13'!L16+'15'!L16</f>
        <v>17</v>
      </c>
      <c r="M16" s="128">
        <f>'13'!M16+'15'!M16</f>
        <v>12</v>
      </c>
      <c r="N16" s="128">
        <f>'13'!N16+'15'!N16</f>
        <v>37</v>
      </c>
      <c r="O16" s="128">
        <f>'13'!O16+'15'!O16</f>
        <v>42</v>
      </c>
      <c r="P16" s="128">
        <f>'13'!P16+'15'!P16</f>
        <v>10</v>
      </c>
      <c r="Q16" s="128">
        <f>'13'!Q16+'15'!Q16</f>
        <v>4</v>
      </c>
      <c r="R16" s="311">
        <f>'13'!R16+'15'!R16</f>
        <v>3</v>
      </c>
    </row>
    <row r="17" spans="2:18" ht="22.5">
      <c r="B17" s="263">
        <v>16</v>
      </c>
      <c r="C17" s="161" t="s">
        <v>1809</v>
      </c>
      <c r="D17" s="280"/>
      <c r="E17" s="126">
        <f>'13'!E17+'15'!E17</f>
        <v>6</v>
      </c>
      <c r="F17" s="128">
        <f>'13'!F17+'15'!F17</f>
        <v>0</v>
      </c>
      <c r="G17" s="128">
        <f>'13'!G17+'15'!G17</f>
        <v>0</v>
      </c>
      <c r="H17" s="128">
        <f>'13'!H17+'15'!H17</f>
        <v>1</v>
      </c>
      <c r="I17" s="128">
        <f>'13'!I17+'15'!I17</f>
        <v>0</v>
      </c>
      <c r="J17" s="128">
        <f>'13'!J17+'15'!J17</f>
        <v>0</v>
      </c>
      <c r="K17" s="128">
        <f>'13'!K17+'15'!K17</f>
        <v>3</v>
      </c>
      <c r="L17" s="128">
        <f>'13'!L17+'15'!L17</f>
        <v>2</v>
      </c>
      <c r="M17" s="128">
        <f>'13'!M17+'15'!M17</f>
        <v>2</v>
      </c>
      <c r="N17" s="128">
        <f>'13'!N17+'15'!N17</f>
        <v>1</v>
      </c>
      <c r="O17" s="128">
        <f>'13'!O17+'15'!O17</f>
        <v>1</v>
      </c>
      <c r="P17" s="128">
        <f>'13'!P17+'15'!P17</f>
        <v>0</v>
      </c>
      <c r="Q17" s="128">
        <f>'13'!Q17+'15'!Q17</f>
        <v>2</v>
      </c>
      <c r="R17" s="311">
        <f>'13'!R17+'15'!R17</f>
        <v>0</v>
      </c>
    </row>
    <row r="18" spans="2:18" ht="22.5">
      <c r="B18" s="263">
        <v>17</v>
      </c>
      <c r="C18" s="161" t="s">
        <v>1820</v>
      </c>
      <c r="D18" s="280"/>
      <c r="E18" s="126">
        <f>'13'!E18+'15'!E18</f>
        <v>939</v>
      </c>
      <c r="F18" s="128">
        <f>'13'!F18+'15'!F18</f>
        <v>174</v>
      </c>
      <c r="G18" s="128">
        <f>'13'!G18+'15'!G18</f>
        <v>111</v>
      </c>
      <c r="H18" s="128">
        <f>'13'!H18+'15'!H18</f>
        <v>182</v>
      </c>
      <c r="I18" s="128">
        <f>'13'!I18+'15'!I18</f>
        <v>174</v>
      </c>
      <c r="J18" s="128">
        <f>'13'!J18+'15'!J18</f>
        <v>18</v>
      </c>
      <c r="K18" s="128">
        <f>'13'!K18+'15'!K18</f>
        <v>259</v>
      </c>
      <c r="L18" s="128">
        <f>'13'!L18+'15'!L18</f>
        <v>21</v>
      </c>
      <c r="M18" s="128">
        <f>'13'!M18+'15'!M18</f>
        <v>34</v>
      </c>
      <c r="N18" s="128">
        <f>'13'!N18+'15'!N18</f>
        <v>295</v>
      </c>
      <c r="O18" s="128">
        <f>'13'!O18+'15'!O18</f>
        <v>581</v>
      </c>
      <c r="P18" s="128">
        <f>'13'!P18+'15'!P18</f>
        <v>5</v>
      </c>
      <c r="Q18" s="128">
        <f>'13'!Q18+'15'!Q18</f>
        <v>13</v>
      </c>
      <c r="R18" s="311">
        <f>'13'!R18+'15'!R18</f>
        <v>11</v>
      </c>
    </row>
    <row r="19" spans="2:18" ht="22.5">
      <c r="B19" s="263">
        <v>18</v>
      </c>
      <c r="C19" s="161" t="s">
        <v>1873</v>
      </c>
      <c r="D19" s="280"/>
      <c r="E19" s="126">
        <f>'13'!E19+'15'!E19</f>
        <v>40863</v>
      </c>
      <c r="F19" s="128">
        <f>'13'!F19+'15'!F19</f>
        <v>3400</v>
      </c>
      <c r="G19" s="128">
        <f>'13'!G19+'15'!G19</f>
        <v>3744</v>
      </c>
      <c r="H19" s="128">
        <f>'13'!H19+'15'!H19</f>
        <v>7676</v>
      </c>
      <c r="I19" s="128">
        <f>'13'!I19+'15'!I19</f>
        <v>7915</v>
      </c>
      <c r="J19" s="128">
        <f>'13'!J19+'15'!J19</f>
        <v>1619</v>
      </c>
      <c r="K19" s="128">
        <f>'13'!K19+'15'!K19</f>
        <v>14897</v>
      </c>
      <c r="L19" s="128">
        <f>'13'!L19+'15'!L19</f>
        <v>1612</v>
      </c>
      <c r="M19" s="128">
        <f>'13'!M19+'15'!M19</f>
        <v>3337</v>
      </c>
      <c r="N19" s="128">
        <f>'13'!N19+'15'!N19</f>
        <v>16809</v>
      </c>
      <c r="O19" s="128">
        <f>'13'!O19+'15'!O19</f>
        <v>18575</v>
      </c>
      <c r="P19" s="128">
        <f>'13'!P19+'15'!P19</f>
        <v>691</v>
      </c>
      <c r="Q19" s="128">
        <f>'13'!Q19+'15'!Q19</f>
        <v>986</v>
      </c>
      <c r="R19" s="311">
        <f>'13'!R19+'15'!R19</f>
        <v>465</v>
      </c>
    </row>
    <row r="20" spans="2:18" ht="23.25" thickBot="1">
      <c r="B20" s="265">
        <v>19</v>
      </c>
      <c r="C20" s="163" t="s">
        <v>1821</v>
      </c>
      <c r="D20" s="281"/>
      <c r="E20" s="133">
        <f>'13'!E20+'15'!E20</f>
        <v>16785</v>
      </c>
      <c r="F20" s="128">
        <f>'13'!F20+'15'!F20</f>
        <v>1446</v>
      </c>
      <c r="G20" s="128">
        <f>'13'!G20+'15'!G20</f>
        <v>1872</v>
      </c>
      <c r="H20" s="128">
        <f>'13'!H20+'15'!H20</f>
        <v>3933</v>
      </c>
      <c r="I20" s="100">
        <f>'13'!I20+'15'!I20</f>
        <v>7915</v>
      </c>
      <c r="J20" s="100">
        <f>'13'!J20+'15'!J20</f>
        <v>1619</v>
      </c>
      <c r="K20" s="128" t="s">
        <v>2113</v>
      </c>
      <c r="L20" s="128" t="s">
        <v>2113</v>
      </c>
      <c r="M20" s="128">
        <f>'13'!M20+'15'!M20</f>
        <v>1124</v>
      </c>
      <c r="N20" s="128">
        <f>'13'!N20+'15'!N20</f>
        <v>6269</v>
      </c>
      <c r="O20" s="128">
        <f>'13'!O20+'15'!O20</f>
        <v>8537</v>
      </c>
      <c r="P20" s="128">
        <f>'13'!P20+'15'!P20</f>
        <v>313</v>
      </c>
      <c r="Q20" s="128">
        <f>'13'!Q20+'15'!Q20</f>
        <v>365</v>
      </c>
      <c r="R20" s="311">
        <f>'13'!R20+'15'!R20</f>
        <v>177</v>
      </c>
    </row>
    <row r="21" spans="2:18">
      <c r="B21" s="87"/>
      <c r="C21" s="87"/>
      <c r="D21" s="87"/>
      <c r="E21" s="308"/>
      <c r="F21" s="267"/>
      <c r="G21" s="267"/>
      <c r="H21" s="267"/>
      <c r="I21" s="267"/>
      <c r="J21" s="267"/>
      <c r="K21" s="267"/>
      <c r="L21" s="267"/>
      <c r="M21" s="267"/>
      <c r="N21" s="267"/>
      <c r="O21" s="267"/>
      <c r="P21" s="267"/>
      <c r="Q21" s="267"/>
      <c r="R21" s="267"/>
    </row>
    <row r="22" spans="2:18" ht="15" customHeight="1">
      <c r="B22" s="268" t="s">
        <v>492</v>
      </c>
      <c r="C22" s="517" t="s">
        <v>490</v>
      </c>
      <c r="D22" s="517"/>
      <c r="E22" s="517"/>
      <c r="F22" s="269"/>
      <c r="G22" s="269"/>
      <c r="H22" s="517" t="s">
        <v>594</v>
      </c>
      <c r="I22" s="517"/>
      <c r="J22" s="517"/>
      <c r="K22" s="517"/>
      <c r="L22" s="271">
        <f>'13'!L22+'15'!L22</f>
        <v>7351</v>
      </c>
      <c r="M22" s="270"/>
      <c r="N22" s="270"/>
      <c r="O22" s="270"/>
      <c r="P22" s="269"/>
      <c r="Q22" s="269"/>
      <c r="R22" s="269"/>
    </row>
    <row r="23" spans="2:18" ht="16.5" customHeight="1">
      <c r="B23" s="269"/>
      <c r="C23" s="517" t="s">
        <v>491</v>
      </c>
      <c r="D23" s="517"/>
      <c r="E23" s="517"/>
      <c r="F23" s="517"/>
      <c r="G23" s="269"/>
      <c r="H23" s="517" t="s">
        <v>595</v>
      </c>
      <c r="I23" s="517"/>
      <c r="J23" s="517"/>
      <c r="K23" s="517"/>
      <c r="L23" s="517"/>
      <c r="M23" s="269"/>
      <c r="N23" s="269"/>
      <c r="O23" s="269"/>
      <c r="P23" s="269"/>
      <c r="Q23" s="269"/>
      <c r="R23" s="269"/>
    </row>
  </sheetData>
  <customSheetViews>
    <customSheetView guid="{9193A96D-9FAB-4C72-AD87-6B03155F1E73}" zeroValues="0">
      <selection activeCell="S17" sqref="S17"/>
      <pageMargins left="0.7" right="0.7" top="0.75" bottom="0.75" header="0.3" footer="0.3"/>
      <pageSetup paperSize="9" scale="80" orientation="landscape" verticalDpi="0" r:id="rId1"/>
    </customSheetView>
  </customSheetViews>
  <mergeCells count="17">
    <mergeCell ref="H22:K22"/>
    <mergeCell ref="H23:L23"/>
    <mergeCell ref="C22:E22"/>
    <mergeCell ref="C23:F23"/>
    <mergeCell ref="E2:E4"/>
    <mergeCell ref="F2:L2"/>
    <mergeCell ref="H3:H4"/>
    <mergeCell ref="I3:J3"/>
    <mergeCell ref="K3:L3"/>
    <mergeCell ref="P3:R3"/>
    <mergeCell ref="M2:R2"/>
    <mergeCell ref="M3:O3"/>
    <mergeCell ref="B2:B4"/>
    <mergeCell ref="C2:C4"/>
    <mergeCell ref="D2:D4"/>
    <mergeCell ref="F3:F4"/>
    <mergeCell ref="G3:G4"/>
  </mergeCells>
  <conditionalFormatting sqref="L22:O22">
    <cfRule type="cellIs" dxfId="513" priority="44" stopIfTrue="1" operator="greaterThan">
      <formula>$E$20</formula>
    </cfRule>
  </conditionalFormatting>
  <conditionalFormatting sqref="E6">
    <cfRule type="cellIs" dxfId="512" priority="42" stopIfTrue="1" operator="notEqual">
      <formula>SUM($F$6:$L$6)</formula>
    </cfRule>
    <cfRule type="cellIs" dxfId="511" priority="43" stopIfTrue="1" operator="notEqual">
      <formula>SUM($M$6:$R$6)</formula>
    </cfRule>
  </conditionalFormatting>
  <conditionalFormatting sqref="E6">
    <cfRule type="cellIs" dxfId="510" priority="8" stopIfTrue="1" operator="notEqual">
      <formula>SUM($F$6:$L$6)</formula>
    </cfRule>
    <cfRule type="cellIs" dxfId="509" priority="9" stopIfTrue="1" operator="notEqual">
      <formula>SUM($M$6:$R$6)</formula>
    </cfRule>
  </conditionalFormatting>
  <conditionalFormatting sqref="E7">
    <cfRule type="cellIs" dxfId="508" priority="10" stopIfTrue="1" operator="notEqual">
      <formula>SUM($F$7:$L$7)</formula>
    </cfRule>
    <cfRule type="cellIs" dxfId="507" priority="11" stopIfTrue="1" operator="notEqual">
      <formula>SUM($M$7:$R$7)</formula>
    </cfRule>
    <cfRule type="cellIs" dxfId="506" priority="12" stopIfTrue="1" operator="lessThan">
      <formula>$E$8+$E$9</formula>
    </cfRule>
  </conditionalFormatting>
  <conditionalFormatting sqref="E8">
    <cfRule type="cellIs" dxfId="505" priority="13" stopIfTrue="1" operator="notEqual">
      <formula>SUM($F$8:$L$8)</formula>
    </cfRule>
    <cfRule type="cellIs" dxfId="504" priority="14" stopIfTrue="1" operator="notEqual">
      <formula>SUM($M$8:$R$8)</formula>
    </cfRule>
  </conditionalFormatting>
  <conditionalFormatting sqref="E9">
    <cfRule type="cellIs" dxfId="503" priority="15" stopIfTrue="1" operator="notEqual">
      <formula>SUM($F$9:$L$9)</formula>
    </cfRule>
    <cfRule type="cellIs" dxfId="502" priority="16" stopIfTrue="1" operator="notEqual">
      <formula>SUM($M$9:$R$9)</formula>
    </cfRule>
  </conditionalFormatting>
  <conditionalFormatting sqref="E10">
    <cfRule type="cellIs" dxfId="501" priority="17" stopIfTrue="1" operator="notEqual">
      <formula>SUM($F$10:$L$10)</formula>
    </cfRule>
    <cfRule type="cellIs" dxfId="500" priority="18" stopIfTrue="1" operator="notEqual">
      <formula>SUM($M$10:$R$10)</formula>
    </cfRule>
    <cfRule type="cellIs" dxfId="499" priority="19" stopIfTrue="1" operator="lessThan">
      <formula>$E$11+$E$12</formula>
    </cfRule>
  </conditionalFormatting>
  <conditionalFormatting sqref="E11">
    <cfRule type="cellIs" dxfId="498" priority="20" stopIfTrue="1" operator="notEqual">
      <formula>SUM($F$11:$L$11)</formula>
    </cfRule>
    <cfRule type="cellIs" dxfId="497" priority="21" stopIfTrue="1" operator="notEqual">
      <formula>SUM($M$11:$R$11)</formula>
    </cfRule>
  </conditionalFormatting>
  <conditionalFormatting sqref="E12">
    <cfRule type="cellIs" dxfId="496" priority="22" stopIfTrue="1" operator="notEqual">
      <formula>SUM($F$12:$L$12)</formula>
    </cfRule>
    <cfRule type="cellIs" dxfId="495" priority="23" stopIfTrue="1" operator="notEqual">
      <formula>SUM($M$12:$R$12)</formula>
    </cfRule>
  </conditionalFormatting>
  <conditionalFormatting sqref="E13">
    <cfRule type="cellIs" dxfId="494" priority="24" stopIfTrue="1" operator="notEqual">
      <formula>SUM($F$13:$L$13)</formula>
    </cfRule>
    <cfRule type="cellIs" dxfId="493" priority="25" stopIfTrue="1" operator="notEqual">
      <formula>SUM($M$13:$R$13)</formula>
    </cfRule>
  </conditionalFormatting>
  <conditionalFormatting sqref="E14">
    <cfRule type="cellIs" dxfId="492" priority="26" stopIfTrue="1" operator="notEqual">
      <formula>SUM($F$14:$L$14)</formula>
    </cfRule>
    <cfRule type="cellIs" dxfId="491" priority="27" stopIfTrue="1" operator="notEqual">
      <formula>SUM($M$14:$R$14)</formula>
    </cfRule>
  </conditionalFormatting>
  <conditionalFormatting sqref="E17">
    <cfRule type="cellIs" dxfId="490" priority="28" stopIfTrue="1" operator="notEqual">
      <formula>SUM($F$17:$L$17)</formula>
    </cfRule>
    <cfRule type="cellIs" dxfId="489" priority="29" stopIfTrue="1" operator="notEqual">
      <formula>SUM($M$17:$R$17)</formula>
    </cfRule>
  </conditionalFormatting>
  <conditionalFormatting sqref="E16">
    <cfRule type="cellIs" dxfId="488" priority="30" stopIfTrue="1" operator="notEqual">
      <formula>SUM($F$16:$L$16)</formula>
    </cfRule>
    <cfRule type="cellIs" dxfId="487" priority="31" stopIfTrue="1" operator="notEqual">
      <formula>SUM($M$16:$R$16)</formula>
    </cfRule>
  </conditionalFormatting>
  <conditionalFormatting sqref="E15">
    <cfRule type="cellIs" dxfId="486" priority="32" stopIfTrue="1" operator="notEqual">
      <formula>SUM($F$15:$L$15)</formula>
    </cfRule>
    <cfRule type="cellIs" dxfId="485" priority="33" stopIfTrue="1" operator="notEqual">
      <formula>SUM($M$15:$R$15)</formula>
    </cfRule>
  </conditionalFormatting>
  <conditionalFormatting sqref="E18">
    <cfRule type="cellIs" dxfId="484" priority="34" stopIfTrue="1" operator="notEqual">
      <formula>SUM($F$18:$L$18)</formula>
    </cfRule>
    <cfRule type="cellIs" dxfId="483" priority="35" stopIfTrue="1" operator="notEqual">
      <formula>SUM($M$18:$R$18)</formula>
    </cfRule>
  </conditionalFormatting>
  <conditionalFormatting sqref="E19">
    <cfRule type="cellIs" dxfId="482" priority="36" stopIfTrue="1" operator="notEqual">
      <formula>SUM($F$19:$L$19)</formula>
    </cfRule>
    <cfRule type="cellIs" dxfId="481" priority="37" stopIfTrue="1" operator="notEqual">
      <formula>SUM($M$19:$R$19)</formula>
    </cfRule>
  </conditionalFormatting>
  <conditionalFormatting sqref="E20">
    <cfRule type="cellIs" dxfId="480" priority="39" stopIfTrue="1" operator="notEqual">
      <formula>SUM($F$20:$L$20)</formula>
    </cfRule>
    <cfRule type="cellIs" dxfId="479" priority="40" stopIfTrue="1" operator="notEqual">
      <formula>SUM($M$20:$R$20)</formula>
    </cfRule>
    <cfRule type="cellIs" dxfId="478" priority="41" stopIfTrue="1" operator="greaterThan">
      <formula>$E$19</formula>
    </cfRule>
  </conditionalFormatting>
  <conditionalFormatting sqref="I20">
    <cfRule type="cellIs" priority="6" stopIfTrue="1" operator="notEqual">
      <formula>$I$19</formula>
    </cfRule>
  </conditionalFormatting>
  <conditionalFormatting sqref="J20">
    <cfRule type="cellIs" dxfId="477" priority="5" stopIfTrue="1" operator="notEqual">
      <formula>$J$19</formula>
    </cfRule>
  </conditionalFormatting>
  <pageMargins left="0.7" right="0.7" top="0.75" bottom="0.75" header="0.3" footer="0.3"/>
  <pageSetup paperSize="9" scale="80" orientation="landscape" verticalDpi="0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showZeros="0" topLeftCell="A2" workbookViewId="0">
      <selection activeCell="E10" sqref="E10"/>
    </sheetView>
  </sheetViews>
  <sheetFormatPr defaultRowHeight="12.75"/>
  <cols>
    <col min="1" max="1" width="2.5703125" customWidth="1"/>
    <col min="2" max="2" width="4.5703125" customWidth="1"/>
    <col min="3" max="3" width="38.5703125" customWidth="1"/>
    <col min="6" max="6" width="7.28515625" customWidth="1"/>
    <col min="7" max="8" width="6.140625" customWidth="1"/>
    <col min="9" max="9" width="6.7109375" customWidth="1"/>
    <col min="10" max="10" width="6.140625" customWidth="1"/>
    <col min="11" max="11" width="6.28515625" customWidth="1"/>
    <col min="12" max="12" width="6.42578125" customWidth="1"/>
  </cols>
  <sheetData>
    <row r="1" spans="1:18" ht="10.5" customHeight="1"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469" t="s">
        <v>473</v>
      </c>
      <c r="Q1" s="469"/>
      <c r="R1" s="469"/>
    </row>
    <row r="2" spans="1:18" ht="10.5" customHeight="1"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470" t="s">
        <v>474</v>
      </c>
      <c r="Q2" s="470"/>
      <c r="R2" s="470"/>
    </row>
    <row r="3" spans="1:18" ht="11.25" customHeight="1">
      <c r="B3" s="186"/>
      <c r="C3" s="471" t="s">
        <v>2125</v>
      </c>
      <c r="D3" s="471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471"/>
      <c r="P3" s="471"/>
      <c r="Q3" s="471"/>
      <c r="R3" s="471"/>
    </row>
    <row r="4" spans="1:18" ht="12" customHeight="1">
      <c r="B4" s="186"/>
      <c r="C4" s="472" t="s">
        <v>2120</v>
      </c>
      <c r="D4" s="473"/>
      <c r="E4" s="473"/>
      <c r="F4" s="473"/>
      <c r="G4" s="473"/>
      <c r="H4" s="473"/>
      <c r="I4" s="473"/>
      <c r="J4" s="473"/>
      <c r="K4" s="473"/>
      <c r="L4" s="473"/>
      <c r="M4" s="473"/>
      <c r="N4" s="473"/>
      <c r="O4" s="473"/>
      <c r="P4" s="473"/>
      <c r="Q4" s="473"/>
      <c r="R4" s="473"/>
    </row>
    <row r="5" spans="1:18" ht="9.75" customHeight="1" thickBot="1">
      <c r="B5" s="186"/>
      <c r="C5" s="474" t="s">
        <v>597</v>
      </c>
      <c r="D5" s="474"/>
      <c r="E5" s="474"/>
      <c r="F5" s="474"/>
      <c r="G5" s="474"/>
      <c r="H5" s="474"/>
      <c r="I5" s="474"/>
      <c r="J5" s="474"/>
      <c r="K5" s="474"/>
      <c r="L5" s="474"/>
      <c r="M5" s="474"/>
      <c r="N5" s="474"/>
      <c r="O5" s="474"/>
      <c r="P5" s="474"/>
      <c r="Q5" s="474"/>
      <c r="R5" s="187"/>
    </row>
    <row r="6" spans="1:18" ht="41.25" customHeight="1">
      <c r="B6" s="454" t="s">
        <v>1854</v>
      </c>
      <c r="C6" s="458" t="s">
        <v>497</v>
      </c>
      <c r="D6" s="461" t="s">
        <v>1881</v>
      </c>
      <c r="E6" s="467" t="s">
        <v>531</v>
      </c>
      <c r="F6" s="466" t="s">
        <v>1899</v>
      </c>
      <c r="G6" s="444"/>
      <c r="H6" s="444"/>
      <c r="I6" s="444"/>
      <c r="J6" s="444"/>
      <c r="K6" s="444"/>
      <c r="L6" s="444"/>
      <c r="M6" s="444" t="s">
        <v>493</v>
      </c>
      <c r="N6" s="444"/>
      <c r="O6" s="444"/>
      <c r="P6" s="444"/>
      <c r="Q6" s="444"/>
      <c r="R6" s="445"/>
    </row>
    <row r="7" spans="1:18" ht="18.75" customHeight="1">
      <c r="B7" s="455"/>
      <c r="C7" s="459"/>
      <c r="D7" s="462"/>
      <c r="E7" s="468"/>
      <c r="F7" s="464" t="s">
        <v>534</v>
      </c>
      <c r="G7" s="501" t="s">
        <v>1900</v>
      </c>
      <c r="H7" s="501" t="s">
        <v>1901</v>
      </c>
      <c r="I7" s="446" t="s">
        <v>1917</v>
      </c>
      <c r="J7" s="457"/>
      <c r="K7" s="446" t="s">
        <v>1916</v>
      </c>
      <c r="L7" s="446"/>
      <c r="M7" s="446" t="s">
        <v>532</v>
      </c>
      <c r="N7" s="446"/>
      <c r="O7" s="446"/>
      <c r="P7" s="446" t="s">
        <v>533</v>
      </c>
      <c r="Q7" s="446"/>
      <c r="R7" s="449"/>
    </row>
    <row r="8" spans="1:18" ht="51" customHeight="1">
      <c r="B8" s="456"/>
      <c r="C8" s="460"/>
      <c r="D8" s="463"/>
      <c r="E8" s="468"/>
      <c r="F8" s="465"/>
      <c r="G8" s="502"/>
      <c r="H8" s="502"/>
      <c r="I8" s="241" t="s">
        <v>2110</v>
      </c>
      <c r="J8" s="241" t="s">
        <v>2109</v>
      </c>
      <c r="K8" s="291" t="s">
        <v>2111</v>
      </c>
      <c r="L8" s="241" t="s">
        <v>2112</v>
      </c>
      <c r="M8" s="66" t="s">
        <v>537</v>
      </c>
      <c r="N8" s="66" t="s">
        <v>536</v>
      </c>
      <c r="O8" s="66" t="s">
        <v>535</v>
      </c>
      <c r="P8" s="66" t="s">
        <v>537</v>
      </c>
      <c r="Q8" s="66" t="s">
        <v>536</v>
      </c>
      <c r="R8" s="155" t="s">
        <v>535</v>
      </c>
    </row>
    <row r="9" spans="1:18" ht="9" customHeight="1" thickBot="1">
      <c r="B9" s="73" t="s">
        <v>1870</v>
      </c>
      <c r="C9" s="72" t="s">
        <v>1871</v>
      </c>
      <c r="D9" s="79" t="s">
        <v>1872</v>
      </c>
      <c r="E9" s="72">
        <v>1</v>
      </c>
      <c r="F9" s="68">
        <v>2</v>
      </c>
      <c r="G9" s="64">
        <v>3</v>
      </c>
      <c r="H9" s="64">
        <v>4</v>
      </c>
      <c r="I9" s="68">
        <v>5</v>
      </c>
      <c r="J9" s="64">
        <v>6</v>
      </c>
      <c r="K9" s="68">
        <v>7</v>
      </c>
      <c r="L9" s="64">
        <v>8</v>
      </c>
      <c r="M9" s="64">
        <v>9</v>
      </c>
      <c r="N9" s="64">
        <v>10</v>
      </c>
      <c r="O9" s="64">
        <v>11</v>
      </c>
      <c r="P9" s="64">
        <v>12</v>
      </c>
      <c r="Q9" s="64">
        <v>13</v>
      </c>
      <c r="R9" s="156">
        <v>14</v>
      </c>
    </row>
    <row r="10" spans="1:18" ht="19.5" customHeight="1">
      <c r="B10" s="74" t="s">
        <v>1903</v>
      </c>
      <c r="C10" s="157" t="s">
        <v>1902</v>
      </c>
      <c r="D10" s="80" t="s">
        <v>2132</v>
      </c>
      <c r="E10" s="208">
        <v>167</v>
      </c>
      <c r="F10" s="252">
        <v>5</v>
      </c>
      <c r="G10" s="253">
        <v>41</v>
      </c>
      <c r="H10" s="253">
        <v>50</v>
      </c>
      <c r="I10" s="253">
        <v>5</v>
      </c>
      <c r="J10" s="253">
        <v>2</v>
      </c>
      <c r="K10" s="253">
        <v>62</v>
      </c>
      <c r="L10" s="253">
        <v>2</v>
      </c>
      <c r="M10" s="253">
        <v>4</v>
      </c>
      <c r="N10" s="253">
        <v>115</v>
      </c>
      <c r="O10" s="253">
        <v>45</v>
      </c>
      <c r="P10" s="253">
        <v>0</v>
      </c>
      <c r="Q10" s="253">
        <v>3</v>
      </c>
      <c r="R10" s="254">
        <v>0</v>
      </c>
    </row>
    <row r="11" spans="1:18" ht="30" customHeight="1">
      <c r="B11" s="75" t="s">
        <v>1904</v>
      </c>
      <c r="C11" s="158" t="s">
        <v>1905</v>
      </c>
      <c r="D11" s="247" t="s">
        <v>561</v>
      </c>
      <c r="E11" s="212">
        <v>120</v>
      </c>
      <c r="F11" s="237">
        <v>2</v>
      </c>
      <c r="G11" s="255">
        <v>30</v>
      </c>
      <c r="H11" s="255">
        <v>35</v>
      </c>
      <c r="I11" s="255">
        <v>1</v>
      </c>
      <c r="J11" s="255">
        <v>1</v>
      </c>
      <c r="K11" s="255">
        <v>49</v>
      </c>
      <c r="L11" s="255">
        <v>2</v>
      </c>
      <c r="M11" s="255">
        <v>3</v>
      </c>
      <c r="N11" s="255">
        <v>84</v>
      </c>
      <c r="O11" s="255">
        <v>31</v>
      </c>
      <c r="P11" s="255">
        <v>0</v>
      </c>
      <c r="Q11" s="255">
        <v>2</v>
      </c>
      <c r="R11" s="256">
        <v>0</v>
      </c>
    </row>
    <row r="12" spans="1:18" ht="21.75" customHeight="1">
      <c r="B12" s="75" t="s">
        <v>1906</v>
      </c>
      <c r="C12" s="239" t="s">
        <v>475</v>
      </c>
      <c r="D12" s="248" t="s">
        <v>2105</v>
      </c>
      <c r="E12" s="212">
        <v>40</v>
      </c>
      <c r="F12" s="237">
        <v>2</v>
      </c>
      <c r="G12" s="255">
        <v>11</v>
      </c>
      <c r="H12" s="255">
        <v>15</v>
      </c>
      <c r="I12" s="255">
        <v>2</v>
      </c>
      <c r="J12" s="255">
        <v>1</v>
      </c>
      <c r="K12" s="255">
        <v>9</v>
      </c>
      <c r="L12" s="255">
        <v>0</v>
      </c>
      <c r="M12" s="255">
        <v>1</v>
      </c>
      <c r="N12" s="255">
        <v>27</v>
      </c>
      <c r="O12" s="255">
        <v>11</v>
      </c>
      <c r="P12" s="255">
        <v>0</v>
      </c>
      <c r="Q12" s="255">
        <v>1</v>
      </c>
      <c r="R12" s="256">
        <v>0</v>
      </c>
    </row>
    <row r="13" spans="1:18" ht="21" customHeight="1">
      <c r="B13" s="75" t="s">
        <v>1907</v>
      </c>
      <c r="C13" s="158" t="s">
        <v>1730</v>
      </c>
      <c r="D13" s="247" t="s">
        <v>2133</v>
      </c>
      <c r="E13" s="212">
        <v>108</v>
      </c>
      <c r="F13" s="237">
        <v>5</v>
      </c>
      <c r="G13" s="255">
        <v>35</v>
      </c>
      <c r="H13" s="255">
        <v>48</v>
      </c>
      <c r="I13" s="255">
        <v>7</v>
      </c>
      <c r="J13" s="255">
        <v>0</v>
      </c>
      <c r="K13" s="255">
        <v>13</v>
      </c>
      <c r="L13" s="255">
        <v>0</v>
      </c>
      <c r="M13" s="255">
        <v>5</v>
      </c>
      <c r="N13" s="255">
        <v>78</v>
      </c>
      <c r="O13" s="255">
        <v>23</v>
      </c>
      <c r="P13" s="255">
        <v>0</v>
      </c>
      <c r="Q13" s="255">
        <v>1</v>
      </c>
      <c r="R13" s="256">
        <v>1</v>
      </c>
    </row>
    <row r="14" spans="1:18" ht="20.25" customHeight="1">
      <c r="B14" s="75" t="s">
        <v>1908</v>
      </c>
      <c r="C14" s="158" t="s">
        <v>476</v>
      </c>
      <c r="D14" s="247" t="s">
        <v>562</v>
      </c>
      <c r="E14" s="212">
        <v>2320</v>
      </c>
      <c r="F14" s="237">
        <v>88</v>
      </c>
      <c r="G14" s="255">
        <v>237</v>
      </c>
      <c r="H14" s="255">
        <v>566</v>
      </c>
      <c r="I14" s="255">
        <v>699</v>
      </c>
      <c r="J14" s="255">
        <v>142</v>
      </c>
      <c r="K14" s="255">
        <v>526</v>
      </c>
      <c r="L14" s="255">
        <v>62</v>
      </c>
      <c r="M14" s="255">
        <v>283</v>
      </c>
      <c r="N14" s="255">
        <v>908</v>
      </c>
      <c r="O14" s="255">
        <v>999</v>
      </c>
      <c r="P14" s="255">
        <v>32</v>
      </c>
      <c r="Q14" s="255">
        <v>65</v>
      </c>
      <c r="R14" s="256">
        <v>33</v>
      </c>
    </row>
    <row r="15" spans="1:18" ht="21" customHeight="1">
      <c r="B15" s="75" t="s">
        <v>1909</v>
      </c>
      <c r="C15" s="158" t="s">
        <v>2129</v>
      </c>
      <c r="D15" s="247" t="s">
        <v>563</v>
      </c>
      <c r="E15" s="212">
        <v>2147</v>
      </c>
      <c r="F15" s="237">
        <v>76</v>
      </c>
      <c r="G15" s="255">
        <v>208</v>
      </c>
      <c r="H15" s="255">
        <v>527</v>
      </c>
      <c r="I15" s="255">
        <v>648</v>
      </c>
      <c r="J15" s="255">
        <v>134</v>
      </c>
      <c r="K15" s="255">
        <v>496</v>
      </c>
      <c r="L15" s="255">
        <v>58</v>
      </c>
      <c r="M15" s="255">
        <v>270</v>
      </c>
      <c r="N15" s="255">
        <v>833</v>
      </c>
      <c r="O15" s="255">
        <v>923</v>
      </c>
      <c r="P15" s="255">
        <v>28</v>
      </c>
      <c r="Q15" s="255">
        <v>62</v>
      </c>
      <c r="R15" s="256">
        <v>31</v>
      </c>
    </row>
    <row r="16" spans="1:18" ht="30.75" customHeight="1">
      <c r="A16" s="294">
        <v>12</v>
      </c>
      <c r="B16" s="75" t="s">
        <v>1910</v>
      </c>
      <c r="C16" s="158" t="s">
        <v>1923</v>
      </c>
      <c r="D16" s="247" t="s">
        <v>1846</v>
      </c>
      <c r="E16" s="212">
        <v>1373</v>
      </c>
      <c r="F16" s="257">
        <v>109</v>
      </c>
      <c r="G16" s="258">
        <v>130</v>
      </c>
      <c r="H16" s="258">
        <v>222</v>
      </c>
      <c r="I16" s="258">
        <v>326</v>
      </c>
      <c r="J16" s="258">
        <v>84</v>
      </c>
      <c r="K16" s="258">
        <v>456</v>
      </c>
      <c r="L16" s="258">
        <v>46</v>
      </c>
      <c r="M16" s="258">
        <v>54</v>
      </c>
      <c r="N16" s="258">
        <v>522</v>
      </c>
      <c r="O16" s="258">
        <v>714</v>
      </c>
      <c r="P16" s="258">
        <v>32</v>
      </c>
      <c r="Q16" s="258">
        <v>37</v>
      </c>
      <c r="R16" s="259">
        <v>14</v>
      </c>
    </row>
    <row r="17" spans="2:18" ht="29.25" customHeight="1">
      <c r="B17" s="75" t="s">
        <v>1861</v>
      </c>
      <c r="C17" s="158" t="s">
        <v>1926</v>
      </c>
      <c r="D17" s="247" t="s">
        <v>1847</v>
      </c>
      <c r="E17" s="212">
        <v>1107</v>
      </c>
      <c r="F17" s="237">
        <v>99</v>
      </c>
      <c r="G17" s="255">
        <v>94</v>
      </c>
      <c r="H17" s="255">
        <v>144</v>
      </c>
      <c r="I17" s="255">
        <v>222</v>
      </c>
      <c r="J17" s="255">
        <v>75</v>
      </c>
      <c r="K17" s="255">
        <v>428</v>
      </c>
      <c r="L17" s="255">
        <v>45</v>
      </c>
      <c r="M17" s="255">
        <v>48</v>
      </c>
      <c r="N17" s="255">
        <v>449</v>
      </c>
      <c r="O17" s="255">
        <v>532</v>
      </c>
      <c r="P17" s="255">
        <v>32</v>
      </c>
      <c r="Q17" s="255">
        <v>32</v>
      </c>
      <c r="R17" s="256">
        <v>14</v>
      </c>
    </row>
    <row r="18" spans="2:18" ht="20.25" customHeight="1">
      <c r="B18" s="75" t="s">
        <v>477</v>
      </c>
      <c r="C18" s="158" t="s">
        <v>478</v>
      </c>
      <c r="D18" s="247" t="s">
        <v>1918</v>
      </c>
      <c r="E18" s="212">
        <v>186</v>
      </c>
      <c r="F18" s="237">
        <v>6</v>
      </c>
      <c r="G18" s="255">
        <v>23</v>
      </c>
      <c r="H18" s="255">
        <v>57</v>
      </c>
      <c r="I18" s="255">
        <v>78</v>
      </c>
      <c r="J18" s="255">
        <v>5</v>
      </c>
      <c r="K18" s="255">
        <v>17</v>
      </c>
      <c r="L18" s="255">
        <v>0</v>
      </c>
      <c r="M18" s="255">
        <v>0</v>
      </c>
      <c r="N18" s="255">
        <v>43</v>
      </c>
      <c r="O18" s="255">
        <v>139</v>
      </c>
      <c r="P18" s="255">
        <v>0</v>
      </c>
      <c r="Q18" s="255">
        <v>4</v>
      </c>
      <c r="R18" s="256">
        <v>0</v>
      </c>
    </row>
    <row r="19" spans="2:18" ht="19.5" customHeight="1">
      <c r="B19" s="75" t="s">
        <v>1911</v>
      </c>
      <c r="C19" s="158" t="s">
        <v>1848</v>
      </c>
      <c r="D19" s="247" t="s">
        <v>1849</v>
      </c>
      <c r="E19" s="212">
        <v>1122</v>
      </c>
      <c r="F19" s="257">
        <v>249</v>
      </c>
      <c r="G19" s="258">
        <v>294</v>
      </c>
      <c r="H19" s="258">
        <v>244</v>
      </c>
      <c r="I19" s="258">
        <v>129</v>
      </c>
      <c r="J19" s="258">
        <v>27</v>
      </c>
      <c r="K19" s="258">
        <v>162</v>
      </c>
      <c r="L19" s="258">
        <v>17</v>
      </c>
      <c r="M19" s="258">
        <v>107</v>
      </c>
      <c r="N19" s="258">
        <v>722</v>
      </c>
      <c r="O19" s="258">
        <v>264</v>
      </c>
      <c r="P19" s="258">
        <v>16</v>
      </c>
      <c r="Q19" s="258">
        <v>8</v>
      </c>
      <c r="R19" s="259">
        <v>5</v>
      </c>
    </row>
    <row r="20" spans="2:18" ht="18.75" customHeight="1">
      <c r="B20" s="75" t="s">
        <v>479</v>
      </c>
      <c r="C20" s="158" t="s">
        <v>1927</v>
      </c>
      <c r="D20" s="247" t="s">
        <v>564</v>
      </c>
      <c r="E20" s="126">
        <v>488</v>
      </c>
      <c r="F20" s="237">
        <v>69</v>
      </c>
      <c r="G20" s="255">
        <v>195</v>
      </c>
      <c r="H20" s="255">
        <v>123</v>
      </c>
      <c r="I20" s="255">
        <v>48</v>
      </c>
      <c r="J20" s="255">
        <v>9</v>
      </c>
      <c r="K20" s="255">
        <v>41</v>
      </c>
      <c r="L20" s="255">
        <v>3</v>
      </c>
      <c r="M20" s="255">
        <v>11</v>
      </c>
      <c r="N20" s="255">
        <v>419</v>
      </c>
      <c r="O20" s="255">
        <v>51</v>
      </c>
      <c r="P20" s="255">
        <v>3</v>
      </c>
      <c r="Q20" s="255">
        <v>4</v>
      </c>
      <c r="R20" s="256">
        <v>0</v>
      </c>
    </row>
    <row r="21" spans="2:18" ht="29.25" customHeight="1">
      <c r="B21" s="75" t="s">
        <v>2106</v>
      </c>
      <c r="C21" s="239" t="s">
        <v>2107</v>
      </c>
      <c r="D21" s="247" t="s">
        <v>2108</v>
      </c>
      <c r="E21" s="212">
        <v>5</v>
      </c>
      <c r="F21" s="237">
        <v>5</v>
      </c>
      <c r="G21" s="237">
        <v>0</v>
      </c>
      <c r="H21" s="237">
        <v>0</v>
      </c>
      <c r="I21" s="237">
        <v>0</v>
      </c>
      <c r="J21" s="237">
        <v>0</v>
      </c>
      <c r="K21" s="237">
        <v>0</v>
      </c>
      <c r="L21" s="237">
        <v>0</v>
      </c>
      <c r="M21" s="237">
        <v>5</v>
      </c>
      <c r="N21" s="237">
        <v>0</v>
      </c>
      <c r="O21" s="237">
        <v>0</v>
      </c>
      <c r="P21" s="237">
        <v>0</v>
      </c>
      <c r="Q21" s="237">
        <v>0</v>
      </c>
      <c r="R21" s="256">
        <v>0</v>
      </c>
    </row>
    <row r="22" spans="2:18" ht="19.5" customHeight="1">
      <c r="B22" s="75" t="s">
        <v>1912</v>
      </c>
      <c r="C22" s="158" t="s">
        <v>1850</v>
      </c>
      <c r="D22" s="247" t="s">
        <v>1851</v>
      </c>
      <c r="E22" s="212">
        <v>1322</v>
      </c>
      <c r="F22" s="237">
        <v>202</v>
      </c>
      <c r="G22" s="237">
        <v>160</v>
      </c>
      <c r="H22" s="237">
        <v>245</v>
      </c>
      <c r="I22" s="237">
        <v>166</v>
      </c>
      <c r="J22" s="237">
        <v>56</v>
      </c>
      <c r="K22" s="237">
        <v>417</v>
      </c>
      <c r="L22" s="237">
        <v>76</v>
      </c>
      <c r="M22" s="237">
        <v>217</v>
      </c>
      <c r="N22" s="237">
        <v>542</v>
      </c>
      <c r="O22" s="237">
        <v>474</v>
      </c>
      <c r="P22" s="237">
        <v>50</v>
      </c>
      <c r="Q22" s="237">
        <v>22</v>
      </c>
      <c r="R22" s="256">
        <v>17</v>
      </c>
    </row>
    <row r="23" spans="2:18" ht="20.25" customHeight="1">
      <c r="B23" s="75" t="s">
        <v>480</v>
      </c>
      <c r="C23" s="158" t="s">
        <v>481</v>
      </c>
      <c r="D23" s="247" t="s">
        <v>565</v>
      </c>
      <c r="E23" s="212">
        <v>206</v>
      </c>
      <c r="F23" s="237">
        <v>56</v>
      </c>
      <c r="G23" s="255">
        <v>41</v>
      </c>
      <c r="H23" s="255">
        <v>38</v>
      </c>
      <c r="I23" s="255">
        <v>20</v>
      </c>
      <c r="J23" s="255">
        <v>1</v>
      </c>
      <c r="K23" s="255">
        <v>45</v>
      </c>
      <c r="L23" s="255">
        <v>5</v>
      </c>
      <c r="M23" s="255">
        <v>13</v>
      </c>
      <c r="N23" s="255">
        <v>92</v>
      </c>
      <c r="O23" s="255">
        <v>96</v>
      </c>
      <c r="P23" s="255">
        <v>1</v>
      </c>
      <c r="Q23" s="255">
        <v>4</v>
      </c>
      <c r="R23" s="256">
        <v>0</v>
      </c>
    </row>
    <row r="24" spans="2:18" ht="21" customHeight="1">
      <c r="B24" s="75" t="s">
        <v>1913</v>
      </c>
      <c r="C24" s="158" t="s">
        <v>1852</v>
      </c>
      <c r="D24" s="247" t="s">
        <v>1853</v>
      </c>
      <c r="E24" s="212">
        <v>566</v>
      </c>
      <c r="F24" s="237">
        <v>49</v>
      </c>
      <c r="G24" s="255">
        <v>94</v>
      </c>
      <c r="H24" s="255">
        <v>97</v>
      </c>
      <c r="I24" s="255">
        <v>80</v>
      </c>
      <c r="J24" s="255">
        <v>51</v>
      </c>
      <c r="K24" s="255">
        <v>153</v>
      </c>
      <c r="L24" s="255">
        <v>42</v>
      </c>
      <c r="M24" s="255">
        <v>111</v>
      </c>
      <c r="N24" s="255">
        <v>191</v>
      </c>
      <c r="O24" s="255">
        <v>200</v>
      </c>
      <c r="P24" s="255">
        <v>39</v>
      </c>
      <c r="Q24" s="255">
        <v>18</v>
      </c>
      <c r="R24" s="256">
        <v>7</v>
      </c>
    </row>
    <row r="25" spans="2:18" ht="18.75" customHeight="1">
      <c r="B25" s="75" t="s">
        <v>1914</v>
      </c>
      <c r="C25" s="158" t="s">
        <v>1856</v>
      </c>
      <c r="D25" s="249" t="s">
        <v>1857</v>
      </c>
      <c r="E25" s="212">
        <v>2874</v>
      </c>
      <c r="F25" s="237">
        <v>23</v>
      </c>
      <c r="G25" s="255">
        <v>55</v>
      </c>
      <c r="H25" s="255">
        <v>312</v>
      </c>
      <c r="I25" s="255">
        <v>370</v>
      </c>
      <c r="J25" s="255">
        <v>117</v>
      </c>
      <c r="K25" s="255">
        <v>1742</v>
      </c>
      <c r="L25" s="255">
        <v>255</v>
      </c>
      <c r="M25" s="255">
        <v>212</v>
      </c>
      <c r="N25" s="255">
        <v>1294</v>
      </c>
      <c r="O25" s="255">
        <v>1124</v>
      </c>
      <c r="P25" s="255">
        <v>84</v>
      </c>
      <c r="Q25" s="255">
        <v>111</v>
      </c>
      <c r="R25" s="256">
        <v>49</v>
      </c>
    </row>
    <row r="26" spans="2:18" ht="30" customHeight="1">
      <c r="B26" s="75" t="s">
        <v>483</v>
      </c>
      <c r="C26" s="158" t="s">
        <v>482</v>
      </c>
      <c r="D26" s="249" t="s">
        <v>1919</v>
      </c>
      <c r="E26" s="212">
        <v>124</v>
      </c>
      <c r="F26" s="237">
        <v>6</v>
      </c>
      <c r="G26" s="255">
        <v>5</v>
      </c>
      <c r="H26" s="255">
        <v>26</v>
      </c>
      <c r="I26" s="255">
        <v>31</v>
      </c>
      <c r="J26" s="255">
        <v>6</v>
      </c>
      <c r="K26" s="255">
        <v>46</v>
      </c>
      <c r="L26" s="255">
        <v>4</v>
      </c>
      <c r="M26" s="255">
        <v>2</v>
      </c>
      <c r="N26" s="255">
        <v>49</v>
      </c>
      <c r="O26" s="255">
        <v>65</v>
      </c>
      <c r="P26" s="255">
        <v>0</v>
      </c>
      <c r="Q26" s="255">
        <v>3</v>
      </c>
      <c r="R26" s="256">
        <v>5</v>
      </c>
    </row>
    <row r="27" spans="2:18" ht="21" customHeight="1">
      <c r="B27" s="76" t="s">
        <v>484</v>
      </c>
      <c r="C27" s="159" t="s">
        <v>1814</v>
      </c>
      <c r="D27" s="251" t="s">
        <v>566</v>
      </c>
      <c r="E27" s="212">
        <v>229</v>
      </c>
      <c r="F27" s="237">
        <v>1</v>
      </c>
      <c r="G27" s="255">
        <v>1</v>
      </c>
      <c r="H27" s="255">
        <v>29</v>
      </c>
      <c r="I27" s="255">
        <v>68</v>
      </c>
      <c r="J27" s="255">
        <v>4</v>
      </c>
      <c r="K27" s="255">
        <v>115</v>
      </c>
      <c r="L27" s="255">
        <v>11</v>
      </c>
      <c r="M27" s="255">
        <v>4</v>
      </c>
      <c r="N27" s="255">
        <v>73</v>
      </c>
      <c r="O27" s="255">
        <v>144</v>
      </c>
      <c r="P27" s="255">
        <v>0</v>
      </c>
      <c r="Q27" s="255">
        <v>4</v>
      </c>
      <c r="R27" s="256">
        <v>4</v>
      </c>
    </row>
    <row r="28" spans="2:18" ht="19.5" customHeight="1">
      <c r="B28" s="76" t="s">
        <v>485</v>
      </c>
      <c r="C28" s="159" t="s">
        <v>1815</v>
      </c>
      <c r="D28" s="251" t="s">
        <v>1920</v>
      </c>
      <c r="E28" s="212">
        <v>1109</v>
      </c>
      <c r="F28" s="237">
        <v>1</v>
      </c>
      <c r="G28" s="255">
        <v>12</v>
      </c>
      <c r="H28" s="255">
        <v>89</v>
      </c>
      <c r="I28" s="255">
        <v>88</v>
      </c>
      <c r="J28" s="255">
        <v>31</v>
      </c>
      <c r="K28" s="255">
        <v>802</v>
      </c>
      <c r="L28" s="255">
        <v>86</v>
      </c>
      <c r="M28" s="255">
        <v>12</v>
      </c>
      <c r="N28" s="255">
        <v>563</v>
      </c>
      <c r="O28" s="255">
        <v>461</v>
      </c>
      <c r="P28" s="255">
        <v>8</v>
      </c>
      <c r="Q28" s="255">
        <v>45</v>
      </c>
      <c r="R28" s="256">
        <v>20</v>
      </c>
    </row>
    <row r="29" spans="2:18" ht="19.5" customHeight="1">
      <c r="B29" s="76" t="s">
        <v>486</v>
      </c>
      <c r="C29" s="159" t="s">
        <v>1816</v>
      </c>
      <c r="D29" s="251" t="s">
        <v>1921</v>
      </c>
      <c r="E29" s="212">
        <v>960</v>
      </c>
      <c r="F29" s="237">
        <v>5</v>
      </c>
      <c r="G29" s="255">
        <v>19</v>
      </c>
      <c r="H29" s="255">
        <v>106</v>
      </c>
      <c r="I29" s="255">
        <v>127</v>
      </c>
      <c r="J29" s="255">
        <v>60</v>
      </c>
      <c r="K29" s="255">
        <v>531</v>
      </c>
      <c r="L29" s="255">
        <v>112</v>
      </c>
      <c r="M29" s="255">
        <v>160</v>
      </c>
      <c r="N29" s="255">
        <v>376</v>
      </c>
      <c r="O29" s="255">
        <v>313</v>
      </c>
      <c r="P29" s="255">
        <v>62</v>
      </c>
      <c r="Q29" s="255">
        <v>34</v>
      </c>
      <c r="R29" s="256">
        <v>15</v>
      </c>
    </row>
  </sheetData>
  <customSheetViews>
    <customSheetView guid="{9193A96D-9FAB-4C72-AD87-6B03155F1E73}" topLeftCell="A8">
      <selection activeCell="U16" sqref="U16"/>
      <pageMargins left="0.7" right="0.7" top="0.75" bottom="0.75" header="0.3" footer="0.3"/>
      <pageSetup paperSize="9" scale="80" orientation="landscape" verticalDpi="0" r:id="rId1"/>
    </customSheetView>
  </customSheetViews>
  <mergeCells count="18">
    <mergeCell ref="M6:R6"/>
    <mergeCell ref="F7:F8"/>
    <mergeCell ref="G7:G8"/>
    <mergeCell ref="H7:H8"/>
    <mergeCell ref="I7:J7"/>
    <mergeCell ref="K7:L7"/>
    <mergeCell ref="M7:O7"/>
    <mergeCell ref="P7:R7"/>
    <mergeCell ref="B6:B8"/>
    <mergeCell ref="C6:C8"/>
    <mergeCell ref="D6:D8"/>
    <mergeCell ref="E6:E8"/>
    <mergeCell ref="F6:L6"/>
    <mergeCell ref="P1:R1"/>
    <mergeCell ref="P2:R2"/>
    <mergeCell ref="C3:R3"/>
    <mergeCell ref="C4:R4"/>
    <mergeCell ref="C5:Q5"/>
  </mergeCells>
  <conditionalFormatting sqref="F10">
    <cfRule type="cellIs" dxfId="476" priority="198" stopIfTrue="1" operator="lessThan">
      <formula>$F$11+$F$12</formula>
    </cfRule>
  </conditionalFormatting>
  <conditionalFormatting sqref="G10">
    <cfRule type="cellIs" dxfId="475" priority="199" stopIfTrue="1" operator="lessThan">
      <formula>$G$11+$G$12</formula>
    </cfRule>
  </conditionalFormatting>
  <conditionalFormatting sqref="H10">
    <cfRule type="cellIs" dxfId="474" priority="200" stopIfTrue="1" operator="lessThan">
      <formula>$H$11+$H$12</formula>
    </cfRule>
  </conditionalFormatting>
  <conditionalFormatting sqref="I10">
    <cfRule type="cellIs" dxfId="473" priority="201" stopIfTrue="1" operator="lessThan">
      <formula>$I$11+$I$12</formula>
    </cfRule>
  </conditionalFormatting>
  <conditionalFormatting sqref="J10">
    <cfRule type="cellIs" dxfId="472" priority="202" stopIfTrue="1" operator="lessThan">
      <formula>$J$11+$J$12</formula>
    </cfRule>
  </conditionalFormatting>
  <conditionalFormatting sqref="K10">
    <cfRule type="cellIs" dxfId="471" priority="203" stopIfTrue="1" operator="lessThan">
      <formula>$K$11+$K$12</formula>
    </cfRule>
  </conditionalFormatting>
  <conditionalFormatting sqref="L10">
    <cfRule type="cellIs" dxfId="470" priority="204" stopIfTrue="1" operator="lessThan">
      <formula>$L$11+$L$12</formula>
    </cfRule>
  </conditionalFormatting>
  <conditionalFormatting sqref="P10">
    <cfRule type="cellIs" dxfId="469" priority="205" stopIfTrue="1" operator="lessThan">
      <formula>$P$11+$P$12</formula>
    </cfRule>
  </conditionalFormatting>
  <conditionalFormatting sqref="Q10">
    <cfRule type="cellIs" dxfId="468" priority="206" stopIfTrue="1" operator="lessThan">
      <formula>$Q$11+$Q$12</formula>
    </cfRule>
  </conditionalFormatting>
  <conditionalFormatting sqref="R10">
    <cfRule type="cellIs" dxfId="467" priority="207" stopIfTrue="1" operator="lessThan">
      <formula>$R$11+$R$12</formula>
    </cfRule>
  </conditionalFormatting>
  <conditionalFormatting sqref="F16">
    <cfRule type="cellIs" dxfId="466" priority="208" stopIfTrue="1" operator="lessThan">
      <formula>$F$17+$F$18</formula>
    </cfRule>
  </conditionalFormatting>
  <conditionalFormatting sqref="G16">
    <cfRule type="cellIs" dxfId="465" priority="209" stopIfTrue="1" operator="lessThan">
      <formula>$G$17+$G$18</formula>
    </cfRule>
  </conditionalFormatting>
  <conditionalFormatting sqref="H16">
    <cfRule type="cellIs" dxfId="464" priority="210" stopIfTrue="1" operator="lessThan">
      <formula>$H$17+$H$18</formula>
    </cfRule>
  </conditionalFormatting>
  <conditionalFormatting sqref="I16">
    <cfRule type="cellIs" dxfId="463" priority="211" stopIfTrue="1" operator="lessThan">
      <formula>$I$17+$I$18</formula>
    </cfRule>
  </conditionalFormatting>
  <conditionalFormatting sqref="J16">
    <cfRule type="cellIs" dxfId="462" priority="212" stopIfTrue="1" operator="lessThan">
      <formula>$J$17+$J$18</formula>
    </cfRule>
  </conditionalFormatting>
  <conditionalFormatting sqref="K16">
    <cfRule type="cellIs" dxfId="461" priority="213" stopIfTrue="1" operator="lessThan">
      <formula>$K$17+$K$18</formula>
    </cfRule>
  </conditionalFormatting>
  <conditionalFormatting sqref="L16">
    <cfRule type="cellIs" dxfId="460" priority="214" stopIfTrue="1" operator="lessThan">
      <formula>$L$17+$L$18</formula>
    </cfRule>
  </conditionalFormatting>
  <conditionalFormatting sqref="P16">
    <cfRule type="cellIs" dxfId="459" priority="215" stopIfTrue="1" operator="lessThan">
      <formula>$P$17+$P$18</formula>
    </cfRule>
  </conditionalFormatting>
  <conditionalFormatting sqref="Q16">
    <cfRule type="cellIs" dxfId="458" priority="216" stopIfTrue="1" operator="lessThan">
      <formula>$Q$17+$Q$18</formula>
    </cfRule>
  </conditionalFormatting>
  <conditionalFormatting sqref="R16">
    <cfRule type="cellIs" dxfId="457" priority="217" stopIfTrue="1" operator="lessThan">
      <formula>$R$17+$R$18</formula>
    </cfRule>
  </conditionalFormatting>
  <conditionalFormatting sqref="F19">
    <cfRule type="cellIs" dxfId="456" priority="218" stopIfTrue="1" operator="lessThan">
      <formula>$F$20</formula>
    </cfRule>
  </conditionalFormatting>
  <conditionalFormatting sqref="G19">
    <cfRule type="cellIs" dxfId="455" priority="219" stopIfTrue="1" operator="lessThan">
      <formula>$G$20</formula>
    </cfRule>
  </conditionalFormatting>
  <conditionalFormatting sqref="H19">
    <cfRule type="cellIs" dxfId="454" priority="220" stopIfTrue="1" operator="lessThan">
      <formula>$H$20</formula>
    </cfRule>
  </conditionalFormatting>
  <conditionalFormatting sqref="I19">
    <cfRule type="cellIs" dxfId="453" priority="221" stopIfTrue="1" operator="lessThan">
      <formula>$I$20</formula>
    </cfRule>
  </conditionalFormatting>
  <conditionalFormatting sqref="J19">
    <cfRule type="cellIs" dxfId="452" priority="222" stopIfTrue="1" operator="lessThan">
      <formula>$J$20</formula>
    </cfRule>
  </conditionalFormatting>
  <conditionalFormatting sqref="K19">
    <cfRule type="cellIs" dxfId="451" priority="223" stopIfTrue="1" operator="lessThan">
      <formula>$K$20</formula>
    </cfRule>
  </conditionalFormatting>
  <conditionalFormatting sqref="L19">
    <cfRule type="cellIs" dxfId="450" priority="224" stopIfTrue="1" operator="lessThan">
      <formula>$L$20</formula>
    </cfRule>
  </conditionalFormatting>
  <conditionalFormatting sqref="P19">
    <cfRule type="cellIs" dxfId="449" priority="225" stopIfTrue="1" operator="lessThan">
      <formula>$P$20</formula>
    </cfRule>
  </conditionalFormatting>
  <conditionalFormatting sqref="Q19">
    <cfRule type="cellIs" dxfId="448" priority="226" stopIfTrue="1" operator="lessThan">
      <formula>$Q$20</formula>
    </cfRule>
  </conditionalFormatting>
  <conditionalFormatting sqref="R19">
    <cfRule type="cellIs" dxfId="447" priority="227" stopIfTrue="1" operator="lessThan">
      <formula>$R$20</formula>
    </cfRule>
  </conditionalFormatting>
  <conditionalFormatting sqref="F25">
    <cfRule type="cellIs" dxfId="446" priority="228" stopIfTrue="1" operator="lessThan">
      <formula>$F$26+$F$27+$F$28+$F$29</formula>
    </cfRule>
  </conditionalFormatting>
  <conditionalFormatting sqref="G25">
    <cfRule type="cellIs" dxfId="445" priority="229" stopIfTrue="1" operator="lessThan">
      <formula>$G$26+$G$27+$G$28+$G$29</formula>
    </cfRule>
  </conditionalFormatting>
  <conditionalFormatting sqref="H25">
    <cfRule type="cellIs" dxfId="444" priority="230" stopIfTrue="1" operator="lessThan">
      <formula>$H$26+$H$27+$H$28+$H$29</formula>
    </cfRule>
  </conditionalFormatting>
  <conditionalFormatting sqref="I25">
    <cfRule type="cellIs" dxfId="443" priority="231" stopIfTrue="1" operator="lessThan">
      <formula>$I$26+$I$27+$I$28+$I$29</formula>
    </cfRule>
  </conditionalFormatting>
  <conditionalFormatting sqref="J25">
    <cfRule type="cellIs" dxfId="442" priority="232" stopIfTrue="1" operator="lessThan">
      <formula>$J$26+$J$27+$J$28+$J$29</formula>
    </cfRule>
  </conditionalFormatting>
  <conditionalFormatting sqref="K25">
    <cfRule type="cellIs" dxfId="441" priority="233" stopIfTrue="1" operator="lessThan">
      <formula>$K$26+$K$27+$K$28+$K$29</formula>
    </cfRule>
  </conditionalFormatting>
  <conditionalFormatting sqref="L25">
    <cfRule type="cellIs" dxfId="440" priority="234" stopIfTrue="1" operator="lessThan">
      <formula>$L$26+$L$27+$L$28+$L$29</formula>
    </cfRule>
  </conditionalFormatting>
  <conditionalFormatting sqref="P25">
    <cfRule type="cellIs" dxfId="439" priority="235" stopIfTrue="1" operator="lessThan">
      <formula>$P$26+$P$27+$P$28+$P$29</formula>
    </cfRule>
  </conditionalFormatting>
  <conditionalFormatting sqref="Q25">
    <cfRule type="cellIs" dxfId="438" priority="236" stopIfTrue="1" operator="lessThan">
      <formula>$Q$26+$Q$27+$Q$28+$Q$29</formula>
    </cfRule>
  </conditionalFormatting>
  <conditionalFormatting sqref="R25">
    <cfRule type="cellIs" dxfId="437" priority="237" stopIfTrue="1" operator="lessThan">
      <formula>$R$26+$R$27+$R$28+$R$29</formula>
    </cfRule>
  </conditionalFormatting>
  <conditionalFormatting sqref="M10">
    <cfRule type="cellIs" dxfId="436" priority="277" stopIfTrue="1" operator="lessThan">
      <formula>$M$11+$M$12</formula>
    </cfRule>
  </conditionalFormatting>
  <conditionalFormatting sqref="N10">
    <cfRule type="cellIs" dxfId="435" priority="278" stopIfTrue="1" operator="lessThan">
      <formula>$N$11+$N$12</formula>
    </cfRule>
  </conditionalFormatting>
  <conditionalFormatting sqref="O10">
    <cfRule type="cellIs" dxfId="434" priority="279" stopIfTrue="1" operator="lessThan">
      <formula>$O$11+$O$12</formula>
    </cfRule>
  </conditionalFormatting>
  <conditionalFormatting sqref="F14">
    <cfRule type="cellIs" dxfId="433" priority="280" stopIfTrue="1" operator="lessThan">
      <formula>$F$15</formula>
    </cfRule>
  </conditionalFormatting>
  <conditionalFormatting sqref="G14">
    <cfRule type="cellIs" dxfId="432" priority="281" stopIfTrue="1" operator="lessThan">
      <formula>$G$15</formula>
    </cfRule>
  </conditionalFormatting>
  <conditionalFormatting sqref="H14">
    <cfRule type="cellIs" dxfId="431" priority="282" stopIfTrue="1" operator="lessThan">
      <formula>$H$15</formula>
    </cfRule>
  </conditionalFormatting>
  <conditionalFormatting sqref="I14">
    <cfRule type="cellIs" dxfId="430" priority="283" stopIfTrue="1" operator="lessThan">
      <formula>$I$15</formula>
    </cfRule>
  </conditionalFormatting>
  <conditionalFormatting sqref="J14">
    <cfRule type="cellIs" dxfId="429" priority="284" stopIfTrue="1" operator="lessThan">
      <formula>$J$15</formula>
    </cfRule>
  </conditionalFormatting>
  <conditionalFormatting sqref="K14">
    <cfRule type="cellIs" dxfId="428" priority="285" stopIfTrue="1" operator="lessThan">
      <formula>$K$15</formula>
    </cfRule>
  </conditionalFormatting>
  <conditionalFormatting sqref="L14">
    <cfRule type="cellIs" dxfId="427" priority="286" stopIfTrue="1" operator="lessThan">
      <formula>$L$15</formula>
    </cfRule>
  </conditionalFormatting>
  <conditionalFormatting sqref="M14">
    <cfRule type="cellIs" dxfId="426" priority="287" stopIfTrue="1" operator="lessThan">
      <formula>$M$15</formula>
    </cfRule>
  </conditionalFormatting>
  <conditionalFormatting sqref="N14">
    <cfRule type="cellIs" dxfId="425" priority="288" stopIfTrue="1" operator="lessThan">
      <formula>$N$15</formula>
    </cfRule>
  </conditionalFormatting>
  <conditionalFormatting sqref="O14">
    <cfRule type="cellIs" dxfId="424" priority="289" stopIfTrue="1" operator="lessThan">
      <formula>$O$15</formula>
    </cfRule>
  </conditionalFormatting>
  <conditionalFormatting sqref="P14">
    <cfRule type="cellIs" dxfId="423" priority="290" stopIfTrue="1" operator="lessThan">
      <formula>$P$15</formula>
    </cfRule>
  </conditionalFormatting>
  <conditionalFormatting sqref="Q14">
    <cfRule type="cellIs" dxfId="422" priority="291" stopIfTrue="1" operator="lessThan">
      <formula>$Q$15</formula>
    </cfRule>
  </conditionalFormatting>
  <conditionalFormatting sqref="R14">
    <cfRule type="cellIs" dxfId="421" priority="292" stopIfTrue="1" operator="lessThan">
      <formula>$R$15</formula>
    </cfRule>
  </conditionalFormatting>
  <conditionalFormatting sqref="M16">
    <cfRule type="cellIs" dxfId="420" priority="293" stopIfTrue="1" operator="lessThan">
      <formula>$M$17+$M$18</formula>
    </cfRule>
  </conditionalFormatting>
  <conditionalFormatting sqref="N16">
    <cfRule type="cellIs" dxfId="419" priority="294" stopIfTrue="1" operator="lessThan">
      <formula>$N$17+$N$18</formula>
    </cfRule>
  </conditionalFormatting>
  <conditionalFormatting sqref="O16">
    <cfRule type="cellIs" dxfId="418" priority="295" stopIfTrue="1" operator="lessThan">
      <formula>$O$17+$O$18</formula>
    </cfRule>
  </conditionalFormatting>
  <conditionalFormatting sqref="M19">
    <cfRule type="cellIs" dxfId="417" priority="296" stopIfTrue="1" operator="lessThan">
      <formula>$M$20</formula>
    </cfRule>
  </conditionalFormatting>
  <conditionalFormatting sqref="N19">
    <cfRule type="cellIs" dxfId="416" priority="297" stopIfTrue="1" operator="lessThan">
      <formula>$N$20</formula>
    </cfRule>
  </conditionalFormatting>
  <conditionalFormatting sqref="O19">
    <cfRule type="cellIs" dxfId="415" priority="298" stopIfTrue="1" operator="lessThan">
      <formula>$O$20</formula>
    </cfRule>
  </conditionalFormatting>
  <conditionalFormatting sqref="F22">
    <cfRule type="cellIs" dxfId="414" priority="299" stopIfTrue="1" operator="lessThan">
      <formula>$F$23</formula>
    </cfRule>
  </conditionalFormatting>
  <conditionalFormatting sqref="G22">
    <cfRule type="cellIs" dxfId="413" priority="300" stopIfTrue="1" operator="lessThan">
      <formula>$G$23</formula>
    </cfRule>
  </conditionalFormatting>
  <conditionalFormatting sqref="H22">
    <cfRule type="cellIs" dxfId="412" priority="301" stopIfTrue="1" operator="lessThan">
      <formula>$H$23</formula>
    </cfRule>
  </conditionalFormatting>
  <conditionalFormatting sqref="I22">
    <cfRule type="cellIs" dxfId="411" priority="302" stopIfTrue="1" operator="lessThan">
      <formula>$I$23</formula>
    </cfRule>
  </conditionalFormatting>
  <conditionalFormatting sqref="J22">
    <cfRule type="cellIs" dxfId="410" priority="303" stopIfTrue="1" operator="lessThan">
      <formula>$J$23</formula>
    </cfRule>
  </conditionalFormatting>
  <conditionalFormatting sqref="K22">
    <cfRule type="cellIs" dxfId="409" priority="304" stopIfTrue="1" operator="lessThan">
      <formula>$K$23</formula>
    </cfRule>
  </conditionalFormatting>
  <conditionalFormatting sqref="L22">
    <cfRule type="cellIs" dxfId="408" priority="305" stopIfTrue="1" operator="lessThan">
      <formula>$L$23</formula>
    </cfRule>
  </conditionalFormatting>
  <conditionalFormatting sqref="M22">
    <cfRule type="cellIs" dxfId="407" priority="306" stopIfTrue="1" operator="lessThan">
      <formula>$M$23</formula>
    </cfRule>
  </conditionalFormatting>
  <conditionalFormatting sqref="N22">
    <cfRule type="cellIs" dxfId="406" priority="307" stopIfTrue="1" operator="lessThan">
      <formula>$N$23</formula>
    </cfRule>
  </conditionalFormatting>
  <conditionalFormatting sqref="O22">
    <cfRule type="cellIs" dxfId="405" priority="308" stopIfTrue="1" operator="lessThan">
      <formula>$O$23</formula>
    </cfRule>
  </conditionalFormatting>
  <conditionalFormatting sqref="P22">
    <cfRule type="cellIs" dxfId="404" priority="309" stopIfTrue="1" operator="lessThan">
      <formula>$P$23</formula>
    </cfRule>
  </conditionalFormatting>
  <conditionalFormatting sqref="Q22">
    <cfRule type="cellIs" dxfId="403" priority="310" stopIfTrue="1" operator="lessThan">
      <formula>$Q$23</formula>
    </cfRule>
  </conditionalFormatting>
  <conditionalFormatting sqref="R22">
    <cfRule type="cellIs" dxfId="402" priority="311" stopIfTrue="1" operator="lessThan">
      <formula>$R$23</formula>
    </cfRule>
  </conditionalFormatting>
  <conditionalFormatting sqref="M25">
    <cfRule type="cellIs" dxfId="401" priority="312" stopIfTrue="1" operator="lessThan">
      <formula>$M$26+$M$27+$M$28+$M$29</formula>
    </cfRule>
  </conditionalFormatting>
  <conditionalFormatting sqref="N25">
    <cfRule type="cellIs" dxfId="400" priority="313" stopIfTrue="1" operator="lessThan">
      <formula>$N$26+$N$27+$N$28+$N$29</formula>
    </cfRule>
  </conditionalFormatting>
  <conditionalFormatting sqref="O25">
    <cfRule type="cellIs" dxfId="399" priority="314" stopIfTrue="1" operator="lessThan">
      <formula>$O$26+$O$27+$O$28+$O$29</formula>
    </cfRule>
  </conditionalFormatting>
  <conditionalFormatting sqref="E10">
    <cfRule type="cellIs" dxfId="398" priority="5" stopIfTrue="1" operator="notEqual">
      <formula>SUM($F$10:$L$10)</formula>
    </cfRule>
    <cfRule type="cellIs" dxfId="397" priority="6" stopIfTrue="1" operator="notEqual">
      <formula>SUM($M$10:$R$10)</formula>
    </cfRule>
    <cfRule type="cellIs" dxfId="396" priority="7" stopIfTrue="1" operator="lessThan">
      <formula>$E$11+$E$12</formula>
    </cfRule>
  </conditionalFormatting>
  <conditionalFormatting sqref="E11">
    <cfRule type="cellIs" dxfId="395" priority="8" stopIfTrue="1" operator="notEqual">
      <formula>SUM($F$11:$L$11)</formula>
    </cfRule>
    <cfRule type="cellIs" dxfId="394" priority="9" stopIfTrue="1" operator="notEqual">
      <formula>SUM($M$11:$R$11)</formula>
    </cfRule>
  </conditionalFormatting>
  <conditionalFormatting sqref="E12">
    <cfRule type="cellIs" dxfId="393" priority="10" stopIfTrue="1" operator="notEqual">
      <formula>SUM($F$12:$L$12)</formula>
    </cfRule>
    <cfRule type="cellIs" dxfId="392" priority="11" stopIfTrue="1" operator="notEqual">
      <formula>SUM($M$12:$R$12)</formula>
    </cfRule>
  </conditionalFormatting>
  <conditionalFormatting sqref="E15">
    <cfRule type="cellIs" dxfId="391" priority="12" stopIfTrue="1" operator="notEqual">
      <formula>SUM($F$15:$L$15)</formula>
    </cfRule>
    <cfRule type="cellIs" dxfId="390" priority="13" stopIfTrue="1" operator="notEqual">
      <formula>SUM($M$15:$R$15)</formula>
    </cfRule>
  </conditionalFormatting>
  <conditionalFormatting sqref="E16">
    <cfRule type="cellIs" dxfId="389" priority="14" stopIfTrue="1" operator="notEqual">
      <formula>SUM($F$16:$L$16)</formula>
    </cfRule>
    <cfRule type="cellIs" dxfId="388" priority="15" stopIfTrue="1" operator="notEqual">
      <formula>SUM($M$16:$R$16)</formula>
    </cfRule>
    <cfRule type="cellIs" dxfId="387" priority="16" stopIfTrue="1" operator="lessThan">
      <formula>$E$17+$E$18</formula>
    </cfRule>
  </conditionalFormatting>
  <conditionalFormatting sqref="E17">
    <cfRule type="cellIs" dxfId="386" priority="17" stopIfTrue="1" operator="notEqual">
      <formula>SUM($F$17:$L$17)</formula>
    </cfRule>
    <cfRule type="cellIs" dxfId="385" priority="18" stopIfTrue="1" operator="notEqual">
      <formula>SUM($M$17:$R$17)</formula>
    </cfRule>
  </conditionalFormatting>
  <conditionalFormatting sqref="E18">
    <cfRule type="cellIs" dxfId="384" priority="19" stopIfTrue="1" operator="notEqual">
      <formula>SUM($F$18:$L$18)</formula>
    </cfRule>
    <cfRule type="cellIs" dxfId="383" priority="20" stopIfTrue="1" operator="notEqual">
      <formula>SUM($M$18:$R$18)</formula>
    </cfRule>
  </conditionalFormatting>
  <conditionalFormatting sqref="E19">
    <cfRule type="cellIs" dxfId="382" priority="21" stopIfTrue="1" operator="notEqual">
      <formula>SUM($F$19:$L$19)</formula>
    </cfRule>
    <cfRule type="cellIs" dxfId="381" priority="22" stopIfTrue="1" operator="notEqual">
      <formula>SUM($M$19:$R$19)</formula>
    </cfRule>
    <cfRule type="cellIs" dxfId="380" priority="23" stopIfTrue="1" operator="lessThan">
      <formula>$E$20</formula>
    </cfRule>
  </conditionalFormatting>
  <conditionalFormatting sqref="E22">
    <cfRule type="cellIs" dxfId="379" priority="26" stopIfTrue="1" operator="notEqual">
      <formula>SUM($F$22:$L$22)</formula>
    </cfRule>
    <cfRule type="cellIs" dxfId="378" priority="27" stopIfTrue="1" operator="notEqual">
      <formula>SUM($M$22:$R$22)</formula>
    </cfRule>
    <cfRule type="cellIs" dxfId="377" priority="28" stopIfTrue="1" operator="lessThan">
      <formula>$E$23</formula>
    </cfRule>
  </conditionalFormatting>
  <conditionalFormatting sqref="E23">
    <cfRule type="cellIs" dxfId="376" priority="29" stopIfTrue="1" operator="notEqual">
      <formula>SUM($F$23:$L$23)</formula>
    </cfRule>
    <cfRule type="cellIs" dxfId="375" priority="30" stopIfTrue="1" operator="notEqual">
      <formula>SUM($M$23:$R$23)</formula>
    </cfRule>
  </conditionalFormatting>
  <conditionalFormatting sqref="E24">
    <cfRule type="cellIs" dxfId="374" priority="31" stopIfTrue="1" operator="notEqual">
      <formula>SUM($F$24:$L$24)</formula>
    </cfRule>
    <cfRule type="cellIs" dxfId="373" priority="32" stopIfTrue="1" operator="notEqual">
      <formula>SUM($M$24:$R$24)</formula>
    </cfRule>
  </conditionalFormatting>
  <conditionalFormatting sqref="E25">
    <cfRule type="cellIs" dxfId="372" priority="33" stopIfTrue="1" operator="notEqual">
      <formula>SUM($F$25:$L$25)</formula>
    </cfRule>
    <cfRule type="cellIs" dxfId="371" priority="34" stopIfTrue="1" operator="notEqual">
      <formula>SUM($M$25:$R$25)</formula>
    </cfRule>
    <cfRule type="cellIs" dxfId="370" priority="35" stopIfTrue="1" operator="lessThan">
      <formula>$E$26+$E$27+$E$28+$E$29</formula>
    </cfRule>
  </conditionalFormatting>
  <conditionalFormatting sqref="E26">
    <cfRule type="cellIs" dxfId="369" priority="36" stopIfTrue="1" operator="notEqual">
      <formula>SUM($F$26:$L$26)</formula>
    </cfRule>
    <cfRule type="cellIs" dxfId="368" priority="37" stopIfTrue="1" operator="notEqual">
      <formula>SUM($M$26:$R$26)</formula>
    </cfRule>
  </conditionalFormatting>
  <conditionalFormatting sqref="E27">
    <cfRule type="cellIs" dxfId="367" priority="38" stopIfTrue="1" operator="notEqual">
      <formula>SUM($F$27:$L$27)</formula>
    </cfRule>
    <cfRule type="cellIs" dxfId="366" priority="39" stopIfTrue="1" operator="notEqual">
      <formula>SUM($M$27:$R$27)</formula>
    </cfRule>
  </conditionalFormatting>
  <conditionalFormatting sqref="E28">
    <cfRule type="cellIs" dxfId="365" priority="40" stopIfTrue="1" operator="notEqual">
      <formula>SUM($F$28:$L$28)</formula>
    </cfRule>
    <cfRule type="cellIs" dxfId="364" priority="41" stopIfTrue="1" operator="notEqual">
      <formula>SUM($M$28:$R$28)</formula>
    </cfRule>
  </conditionalFormatting>
  <conditionalFormatting sqref="E29">
    <cfRule type="cellIs" dxfId="363" priority="42" stopIfTrue="1" operator="notEqual">
      <formula>SUM($F$29:$L$29)</formula>
    </cfRule>
    <cfRule type="cellIs" dxfId="362" priority="43" stopIfTrue="1" operator="notEqual">
      <formula>SUM($M$29:$R$29)</formula>
    </cfRule>
  </conditionalFormatting>
  <conditionalFormatting sqref="E13">
    <cfRule type="cellIs" dxfId="361" priority="44" stopIfTrue="1" operator="notEqual">
      <formula>SUM($F$13:$L$13)</formula>
    </cfRule>
    <cfRule type="cellIs" dxfId="360" priority="45" stopIfTrue="1" operator="notEqual">
      <formula>SUM($M$13:$R$13)</formula>
    </cfRule>
  </conditionalFormatting>
  <conditionalFormatting sqref="E14">
    <cfRule type="cellIs" dxfId="359" priority="46" stopIfTrue="1" operator="notEqual">
      <formula>SUM($F$14:$L$14)</formula>
    </cfRule>
    <cfRule type="cellIs" dxfId="358" priority="47" stopIfTrue="1" operator="notEqual">
      <formula>SUM($M$14:$R$14)</formula>
    </cfRule>
    <cfRule type="cellIs" dxfId="357" priority="48" stopIfTrue="1" operator="lessThan">
      <formula>$E$15</formula>
    </cfRule>
  </conditionalFormatting>
  <conditionalFormatting sqref="E21">
    <cfRule type="cellIs" dxfId="356" priority="3" stopIfTrue="1" operator="notEqual">
      <formula>SUM($F$21:$L$21)</formula>
    </cfRule>
    <cfRule type="cellIs" dxfId="355" priority="4" stopIfTrue="1" operator="notEqual">
      <formula>SUM($M$21:$R$21)</formula>
    </cfRule>
  </conditionalFormatting>
  <conditionalFormatting sqref="E20">
    <cfRule type="cellIs" dxfId="354" priority="1" operator="notEqual">
      <formula>SUM($M$20:$R$20)</formula>
    </cfRule>
    <cfRule type="cellIs" dxfId="353" priority="2" operator="notEqual">
      <formula>SUM($F$20:$L$20)</formula>
    </cfRule>
  </conditionalFormatting>
  <pageMargins left="0.7" right="0.7" top="0.75" bottom="0.75" header="0.3" footer="0.3"/>
  <pageSetup paperSize="9" scale="80" orientation="landscape" verticalDpi="0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showZeros="0" topLeftCell="A11" workbookViewId="0">
      <selection activeCell="H27" sqref="H27"/>
    </sheetView>
  </sheetViews>
  <sheetFormatPr defaultRowHeight="12.75"/>
  <cols>
    <col min="1" max="1" width="2.5703125" customWidth="1"/>
    <col min="2" max="2" width="5.28515625" customWidth="1"/>
    <col min="3" max="3" width="34.140625" customWidth="1"/>
    <col min="5" max="5" width="9.7109375" bestFit="1" customWidth="1"/>
    <col min="6" max="6" width="6.28515625" customWidth="1"/>
    <col min="7" max="7" width="6.42578125" customWidth="1"/>
    <col min="8" max="8" width="5.5703125" customWidth="1"/>
    <col min="9" max="9" width="7" customWidth="1"/>
    <col min="10" max="10" width="6.85546875" customWidth="1"/>
    <col min="11" max="11" width="6.42578125" customWidth="1"/>
    <col min="12" max="12" width="6.85546875" customWidth="1"/>
  </cols>
  <sheetData>
    <row r="1" spans="1:18" ht="13.5" thickBot="1"/>
    <row r="2" spans="1:18" ht="43.5" customHeight="1">
      <c r="B2" s="454" t="s">
        <v>1854</v>
      </c>
      <c r="C2" s="458" t="s">
        <v>497</v>
      </c>
      <c r="D2" s="461" t="s">
        <v>1881</v>
      </c>
      <c r="E2" s="467" t="s">
        <v>531</v>
      </c>
      <c r="F2" s="466" t="s">
        <v>1899</v>
      </c>
      <c r="G2" s="444"/>
      <c r="H2" s="444"/>
      <c r="I2" s="444"/>
      <c r="J2" s="444"/>
      <c r="K2" s="444"/>
      <c r="L2" s="444"/>
      <c r="M2" s="444" t="s">
        <v>493</v>
      </c>
      <c r="N2" s="444"/>
      <c r="O2" s="444"/>
      <c r="P2" s="444"/>
      <c r="Q2" s="444"/>
      <c r="R2" s="445"/>
    </row>
    <row r="3" spans="1:18" ht="30.75" customHeight="1">
      <c r="B3" s="455"/>
      <c r="C3" s="459"/>
      <c r="D3" s="462"/>
      <c r="E3" s="468"/>
      <c r="F3" s="464" t="s">
        <v>534</v>
      </c>
      <c r="G3" s="501" t="s">
        <v>1900</v>
      </c>
      <c r="H3" s="501" t="s">
        <v>1901</v>
      </c>
      <c r="I3" s="446" t="s">
        <v>1917</v>
      </c>
      <c r="J3" s="457"/>
      <c r="K3" s="446" t="s">
        <v>1916</v>
      </c>
      <c r="L3" s="446"/>
      <c r="M3" s="446" t="s">
        <v>532</v>
      </c>
      <c r="N3" s="446"/>
      <c r="O3" s="446"/>
      <c r="P3" s="446" t="s">
        <v>533</v>
      </c>
      <c r="Q3" s="446"/>
      <c r="R3" s="449"/>
    </row>
    <row r="4" spans="1:18" ht="56.25">
      <c r="B4" s="456"/>
      <c r="C4" s="460"/>
      <c r="D4" s="463"/>
      <c r="E4" s="468"/>
      <c r="F4" s="465"/>
      <c r="G4" s="502"/>
      <c r="H4" s="502"/>
      <c r="I4" s="241" t="s">
        <v>2110</v>
      </c>
      <c r="J4" s="241" t="s">
        <v>2109</v>
      </c>
      <c r="K4" s="291" t="s">
        <v>2111</v>
      </c>
      <c r="L4" s="241" t="s">
        <v>2112</v>
      </c>
      <c r="M4" s="66" t="s">
        <v>537</v>
      </c>
      <c r="N4" s="66" t="s">
        <v>536</v>
      </c>
      <c r="O4" s="66" t="s">
        <v>535</v>
      </c>
      <c r="P4" s="66" t="s">
        <v>537</v>
      </c>
      <c r="Q4" s="66" t="s">
        <v>536</v>
      </c>
      <c r="R4" s="155" t="s">
        <v>535</v>
      </c>
    </row>
    <row r="5" spans="1:18" ht="13.5" thickBot="1">
      <c r="B5" s="73" t="s">
        <v>1870</v>
      </c>
      <c r="C5" s="72" t="s">
        <v>1871</v>
      </c>
      <c r="D5" s="79" t="s">
        <v>1872</v>
      </c>
      <c r="E5" s="72">
        <v>1</v>
      </c>
      <c r="F5" s="68">
        <v>2</v>
      </c>
      <c r="G5" s="64">
        <v>3</v>
      </c>
      <c r="H5" s="64">
        <v>4</v>
      </c>
      <c r="I5" s="68">
        <v>5</v>
      </c>
      <c r="J5" s="64">
        <v>6</v>
      </c>
      <c r="K5" s="68">
        <v>7</v>
      </c>
      <c r="L5" s="64">
        <v>8</v>
      </c>
      <c r="M5" s="64">
        <v>9</v>
      </c>
      <c r="N5" s="64">
        <v>10</v>
      </c>
      <c r="O5" s="64">
        <v>11</v>
      </c>
      <c r="P5" s="64">
        <v>12</v>
      </c>
      <c r="Q5" s="64">
        <v>13</v>
      </c>
      <c r="R5" s="156">
        <v>14</v>
      </c>
    </row>
    <row r="6" spans="1:18" ht="22.5">
      <c r="B6" s="205">
        <v>9</v>
      </c>
      <c r="C6" s="160" t="s">
        <v>1858</v>
      </c>
      <c r="D6" s="249" t="s">
        <v>1859</v>
      </c>
      <c r="E6" s="219">
        <v>378</v>
      </c>
      <c r="F6" s="282">
        <v>30</v>
      </c>
      <c r="G6" s="283">
        <v>20</v>
      </c>
      <c r="H6" s="283">
        <v>75</v>
      </c>
      <c r="I6" s="283">
        <v>107</v>
      </c>
      <c r="J6" s="283">
        <v>11</v>
      </c>
      <c r="K6" s="283">
        <v>125</v>
      </c>
      <c r="L6" s="283">
        <v>10</v>
      </c>
      <c r="M6" s="283">
        <v>4</v>
      </c>
      <c r="N6" s="283">
        <v>203</v>
      </c>
      <c r="O6" s="283">
        <v>156</v>
      </c>
      <c r="P6" s="283">
        <v>0</v>
      </c>
      <c r="Q6" s="283">
        <v>13</v>
      </c>
      <c r="R6" s="284">
        <v>2</v>
      </c>
    </row>
    <row r="7" spans="1:18" ht="22.5">
      <c r="B7" s="205">
        <v>10</v>
      </c>
      <c r="C7" s="160" t="s">
        <v>1860</v>
      </c>
      <c r="D7" s="249" t="s">
        <v>567</v>
      </c>
      <c r="E7" s="219">
        <v>582</v>
      </c>
      <c r="F7" s="282">
        <v>19</v>
      </c>
      <c r="G7" s="283">
        <v>39</v>
      </c>
      <c r="H7" s="283">
        <v>144</v>
      </c>
      <c r="I7" s="283">
        <v>102</v>
      </c>
      <c r="J7" s="283">
        <v>20</v>
      </c>
      <c r="K7" s="283">
        <v>254</v>
      </c>
      <c r="L7" s="283">
        <v>4</v>
      </c>
      <c r="M7" s="283">
        <v>39</v>
      </c>
      <c r="N7" s="283">
        <v>273</v>
      </c>
      <c r="O7" s="283">
        <v>254</v>
      </c>
      <c r="P7" s="283">
        <v>2</v>
      </c>
      <c r="Q7" s="283">
        <v>11</v>
      </c>
      <c r="R7" s="284">
        <v>3</v>
      </c>
    </row>
    <row r="8" spans="1:18" ht="33.75">
      <c r="B8" s="76" t="s">
        <v>488</v>
      </c>
      <c r="C8" s="160" t="s">
        <v>1817</v>
      </c>
      <c r="D8" s="262" t="s">
        <v>2114</v>
      </c>
      <c r="E8" s="219">
        <v>315</v>
      </c>
      <c r="F8" s="282">
        <v>3</v>
      </c>
      <c r="G8" s="283">
        <v>18</v>
      </c>
      <c r="H8" s="283">
        <v>89</v>
      </c>
      <c r="I8" s="283">
        <v>52</v>
      </c>
      <c r="J8" s="283">
        <v>12</v>
      </c>
      <c r="K8" s="283">
        <v>138</v>
      </c>
      <c r="L8" s="283">
        <v>3</v>
      </c>
      <c r="M8" s="283">
        <v>26</v>
      </c>
      <c r="N8" s="283">
        <v>163</v>
      </c>
      <c r="O8" s="283">
        <v>117</v>
      </c>
      <c r="P8" s="283">
        <v>1</v>
      </c>
      <c r="Q8" s="283">
        <v>6</v>
      </c>
      <c r="R8" s="284">
        <v>2</v>
      </c>
    </row>
    <row r="9" spans="1:18" ht="29.25" customHeight="1">
      <c r="B9" s="76" t="s">
        <v>575</v>
      </c>
      <c r="C9" s="160" t="s">
        <v>1818</v>
      </c>
      <c r="D9" s="262" t="s">
        <v>2118</v>
      </c>
      <c r="E9" s="219">
        <v>44</v>
      </c>
      <c r="F9" s="282">
        <v>1</v>
      </c>
      <c r="G9" s="283">
        <v>3</v>
      </c>
      <c r="H9" s="283">
        <v>11</v>
      </c>
      <c r="I9" s="283">
        <v>14</v>
      </c>
      <c r="J9" s="283">
        <v>0</v>
      </c>
      <c r="K9" s="283">
        <v>15</v>
      </c>
      <c r="L9" s="283">
        <v>0</v>
      </c>
      <c r="M9" s="283">
        <v>0</v>
      </c>
      <c r="N9" s="283">
        <v>9</v>
      </c>
      <c r="O9" s="283">
        <v>35</v>
      </c>
      <c r="P9" s="283">
        <v>0</v>
      </c>
      <c r="Q9" s="283">
        <v>0</v>
      </c>
      <c r="R9" s="284">
        <v>0</v>
      </c>
    </row>
    <row r="10" spans="1:18" ht="45">
      <c r="B10" s="77">
        <v>11</v>
      </c>
      <c r="C10" s="160" t="s">
        <v>1874</v>
      </c>
      <c r="D10" s="249" t="s">
        <v>1875</v>
      </c>
      <c r="E10" s="219">
        <v>2216</v>
      </c>
      <c r="F10" s="282">
        <v>107</v>
      </c>
      <c r="G10" s="282">
        <v>166</v>
      </c>
      <c r="H10" s="282">
        <v>421</v>
      </c>
      <c r="I10" s="282">
        <v>552</v>
      </c>
      <c r="J10" s="282">
        <v>103</v>
      </c>
      <c r="K10" s="282">
        <v>794</v>
      </c>
      <c r="L10" s="282">
        <v>73</v>
      </c>
      <c r="M10" s="282">
        <v>44</v>
      </c>
      <c r="N10" s="282">
        <v>889</v>
      </c>
      <c r="O10" s="282">
        <v>1169</v>
      </c>
      <c r="P10" s="282">
        <v>18</v>
      </c>
      <c r="Q10" s="282">
        <v>66</v>
      </c>
      <c r="R10" s="284">
        <v>30</v>
      </c>
    </row>
    <row r="11" spans="1:18" ht="33.75">
      <c r="B11" s="76" t="s">
        <v>576</v>
      </c>
      <c r="C11" s="160" t="s">
        <v>489</v>
      </c>
      <c r="D11" s="249" t="s">
        <v>568</v>
      </c>
      <c r="E11" s="219">
        <v>1036</v>
      </c>
      <c r="F11" s="282">
        <v>32</v>
      </c>
      <c r="G11" s="283">
        <v>43</v>
      </c>
      <c r="H11" s="283">
        <v>137</v>
      </c>
      <c r="I11" s="283">
        <v>266</v>
      </c>
      <c r="J11" s="283">
        <v>68</v>
      </c>
      <c r="K11" s="283">
        <v>445</v>
      </c>
      <c r="L11" s="283">
        <v>45</v>
      </c>
      <c r="M11" s="283">
        <v>17</v>
      </c>
      <c r="N11" s="283">
        <v>566</v>
      </c>
      <c r="O11" s="283">
        <v>380</v>
      </c>
      <c r="P11" s="283">
        <v>8</v>
      </c>
      <c r="Q11" s="283">
        <v>55</v>
      </c>
      <c r="R11" s="284">
        <v>10</v>
      </c>
    </row>
    <row r="12" spans="1:18" ht="23.25" customHeight="1">
      <c r="B12" s="76" t="s">
        <v>577</v>
      </c>
      <c r="C12" s="160" t="s">
        <v>494</v>
      </c>
      <c r="D12" s="249" t="s">
        <v>569</v>
      </c>
      <c r="E12" s="219">
        <v>661</v>
      </c>
      <c r="F12" s="282">
        <v>33</v>
      </c>
      <c r="G12" s="283">
        <v>61</v>
      </c>
      <c r="H12" s="283">
        <v>152</v>
      </c>
      <c r="I12" s="283">
        <v>154</v>
      </c>
      <c r="J12" s="283">
        <v>16</v>
      </c>
      <c r="K12" s="283">
        <v>225</v>
      </c>
      <c r="L12" s="283">
        <v>20</v>
      </c>
      <c r="M12" s="283">
        <v>13</v>
      </c>
      <c r="N12" s="283">
        <v>158</v>
      </c>
      <c r="O12" s="283">
        <v>467</v>
      </c>
      <c r="P12" s="283">
        <v>8</v>
      </c>
      <c r="Q12" s="283">
        <v>4</v>
      </c>
      <c r="R12" s="284">
        <v>11</v>
      </c>
    </row>
    <row r="13" spans="1:18" ht="22.5">
      <c r="A13" s="293">
        <v>13</v>
      </c>
      <c r="B13" s="77">
        <v>12</v>
      </c>
      <c r="C13" s="160" t="s">
        <v>1876</v>
      </c>
      <c r="D13" s="249" t="s">
        <v>1877</v>
      </c>
      <c r="E13" s="219">
        <v>168</v>
      </c>
      <c r="F13" s="282">
        <v>16</v>
      </c>
      <c r="G13" s="283">
        <v>18</v>
      </c>
      <c r="H13" s="283">
        <v>39</v>
      </c>
      <c r="I13" s="283">
        <v>39</v>
      </c>
      <c r="J13" s="283">
        <v>6</v>
      </c>
      <c r="K13" s="283">
        <v>45</v>
      </c>
      <c r="L13" s="283">
        <v>5</v>
      </c>
      <c r="M13" s="283">
        <v>30</v>
      </c>
      <c r="N13" s="283">
        <v>45</v>
      </c>
      <c r="O13" s="283">
        <v>86</v>
      </c>
      <c r="P13" s="283">
        <v>3</v>
      </c>
      <c r="Q13" s="283">
        <v>3</v>
      </c>
      <c r="R13" s="284">
        <v>1</v>
      </c>
    </row>
    <row r="14" spans="1:18" ht="45.75" customHeight="1">
      <c r="B14" s="77">
        <v>13</v>
      </c>
      <c r="C14" s="160" t="s">
        <v>495</v>
      </c>
      <c r="D14" s="249" t="s">
        <v>570</v>
      </c>
      <c r="E14" s="219">
        <v>239</v>
      </c>
      <c r="F14" s="282">
        <v>129</v>
      </c>
      <c r="G14" s="283">
        <v>30</v>
      </c>
      <c r="H14" s="283">
        <v>37</v>
      </c>
      <c r="I14" s="283">
        <v>17</v>
      </c>
      <c r="J14" s="283">
        <v>4</v>
      </c>
      <c r="K14" s="283">
        <v>21</v>
      </c>
      <c r="L14" s="283">
        <v>1</v>
      </c>
      <c r="M14" s="283">
        <v>22</v>
      </c>
      <c r="N14" s="283">
        <v>69</v>
      </c>
      <c r="O14" s="283">
        <v>145</v>
      </c>
      <c r="P14" s="283">
        <v>0</v>
      </c>
      <c r="Q14" s="283">
        <v>1</v>
      </c>
      <c r="R14" s="284">
        <v>2</v>
      </c>
    </row>
    <row r="15" spans="1:18" ht="22.5">
      <c r="B15" s="77">
        <v>14</v>
      </c>
      <c r="C15" s="160" t="s">
        <v>1819</v>
      </c>
      <c r="D15" s="249" t="s">
        <v>571</v>
      </c>
      <c r="E15" s="219">
        <v>635</v>
      </c>
      <c r="F15" s="282">
        <v>51</v>
      </c>
      <c r="G15" s="282">
        <v>100</v>
      </c>
      <c r="H15" s="282">
        <v>144</v>
      </c>
      <c r="I15" s="282">
        <v>50</v>
      </c>
      <c r="J15" s="282">
        <v>12</v>
      </c>
      <c r="K15" s="282">
        <v>244</v>
      </c>
      <c r="L15" s="282">
        <v>34</v>
      </c>
      <c r="M15" s="282">
        <v>53</v>
      </c>
      <c r="N15" s="282">
        <v>209</v>
      </c>
      <c r="O15" s="282">
        <v>337</v>
      </c>
      <c r="P15" s="282">
        <v>16</v>
      </c>
      <c r="Q15" s="282">
        <v>10</v>
      </c>
      <c r="R15" s="284">
        <v>10</v>
      </c>
    </row>
    <row r="16" spans="1:18" ht="22.5">
      <c r="B16" s="77">
        <v>15</v>
      </c>
      <c r="C16" s="264" t="s">
        <v>496</v>
      </c>
      <c r="D16" s="251"/>
      <c r="E16" s="219">
        <v>48</v>
      </c>
      <c r="F16" s="282">
        <v>7</v>
      </c>
      <c r="G16" s="283">
        <v>4</v>
      </c>
      <c r="H16" s="283">
        <v>7</v>
      </c>
      <c r="I16" s="283">
        <v>2</v>
      </c>
      <c r="J16" s="283">
        <v>0</v>
      </c>
      <c r="K16" s="283">
        <v>20</v>
      </c>
      <c r="L16" s="283">
        <v>8</v>
      </c>
      <c r="M16" s="283">
        <v>6</v>
      </c>
      <c r="N16" s="283">
        <v>19</v>
      </c>
      <c r="O16" s="283">
        <v>19</v>
      </c>
      <c r="P16" s="283">
        <v>1</v>
      </c>
      <c r="Q16" s="283">
        <v>2</v>
      </c>
      <c r="R16" s="284">
        <v>1</v>
      </c>
    </row>
    <row r="17" spans="2:18" ht="24" customHeight="1">
      <c r="B17" s="77">
        <v>16</v>
      </c>
      <c r="C17" s="161" t="s">
        <v>1809</v>
      </c>
      <c r="D17" s="251"/>
      <c r="E17" s="219">
        <v>1</v>
      </c>
      <c r="F17" s="282">
        <v>0</v>
      </c>
      <c r="G17" s="283">
        <v>0</v>
      </c>
      <c r="H17" s="283">
        <v>1</v>
      </c>
      <c r="I17" s="283">
        <v>0</v>
      </c>
      <c r="J17" s="283">
        <v>0</v>
      </c>
      <c r="K17" s="283">
        <v>0</v>
      </c>
      <c r="L17" s="283">
        <v>0</v>
      </c>
      <c r="M17" s="283">
        <v>0</v>
      </c>
      <c r="N17" s="283">
        <v>0</v>
      </c>
      <c r="O17" s="283">
        <v>1</v>
      </c>
      <c r="P17" s="283">
        <v>0</v>
      </c>
      <c r="Q17" s="283">
        <v>0</v>
      </c>
      <c r="R17" s="284">
        <v>0</v>
      </c>
    </row>
    <row r="18" spans="2:18" ht="22.5">
      <c r="B18" s="77">
        <v>17</v>
      </c>
      <c r="C18" s="161" t="s">
        <v>1820</v>
      </c>
      <c r="D18" s="251"/>
      <c r="E18" s="219">
        <v>319</v>
      </c>
      <c r="F18" s="282">
        <v>53</v>
      </c>
      <c r="G18" s="283">
        <v>50</v>
      </c>
      <c r="H18" s="283">
        <v>69</v>
      </c>
      <c r="I18" s="283">
        <v>53</v>
      </c>
      <c r="J18" s="283">
        <v>9</v>
      </c>
      <c r="K18" s="283">
        <v>72</v>
      </c>
      <c r="L18" s="283">
        <v>13</v>
      </c>
      <c r="M18" s="283">
        <v>14</v>
      </c>
      <c r="N18" s="283">
        <v>111</v>
      </c>
      <c r="O18" s="283">
        <v>179</v>
      </c>
      <c r="P18" s="283">
        <v>4</v>
      </c>
      <c r="Q18" s="283">
        <v>6</v>
      </c>
      <c r="R18" s="284">
        <v>5</v>
      </c>
    </row>
    <row r="19" spans="2:18" ht="22.5">
      <c r="B19" s="77">
        <v>18</v>
      </c>
      <c r="C19" s="161" t="s">
        <v>1873</v>
      </c>
      <c r="D19" s="251"/>
      <c r="E19" s="309">
        <f>SUM('12'!E10+'12'!E13+'12'!E14+'12'!E16+'12'!E19+'12'!E22+'12'!E24+'12'!E25+'13'!E6+'13'!E7+'13'!E10+'13'!E13+'13'!E14+'13'!E15+'13'!E18)</f>
        <v>14389</v>
      </c>
      <c r="F19" s="128">
        <f>SUM('12'!F10+'12'!F13+'12'!F14+'12'!F16+'12'!F19+'12'!F22+'12'!F24+'12'!F25+'13'!F6+'13'!F7+'13'!F10+'13'!F13+'13'!F14+'13'!F15+'13'!F18)</f>
        <v>1135</v>
      </c>
      <c r="G19" s="128">
        <f>SUM('12'!G10+'12'!G13+'12'!G14+'12'!G16+'12'!G19+'12'!G22+'12'!G24+'12'!G25+'13'!G6+'13'!G7+'13'!G10+'13'!G13+'13'!G14+'13'!G15+'13'!G18)</f>
        <v>1469</v>
      </c>
      <c r="H19" s="128">
        <f>SUM('12'!H10+'12'!H13+'12'!H14+'12'!H16+'12'!H19+'12'!H22+'12'!H24+'12'!H25+'13'!H6+'13'!H7+'13'!H10+'13'!H13+'13'!H14+'13'!H15+'13'!H18)</f>
        <v>2713</v>
      </c>
      <c r="I19" s="128">
        <f>SUM('12'!I10+'12'!I13+'12'!I14+'12'!I16+'12'!I19+'12'!I22+'12'!I24+'12'!I25+'13'!I6+'13'!I7+'13'!I10+'13'!I13+'13'!I14+'13'!I15+'13'!I18)</f>
        <v>2702</v>
      </c>
      <c r="J19" s="128">
        <f>SUM('12'!J10+'12'!J13+'12'!J14+'12'!J16+'12'!J19+'12'!J22+'12'!J24+'12'!J25+'13'!J6+'13'!J7+'13'!J10+'13'!J13+'13'!J14+'13'!J15+'13'!J18)</f>
        <v>644</v>
      </c>
      <c r="K19" s="128">
        <f>SUM('12'!K10+'12'!K13+'12'!K14+'12'!K16+'12'!K19+'12'!K22+'12'!K24+'12'!K25+'13'!K6+'13'!K7+'13'!K10+'13'!K13+'13'!K14+'13'!K15+'13'!K18)</f>
        <v>5086</v>
      </c>
      <c r="L19" s="128">
        <f>SUM('12'!L10+'12'!L13+'12'!L14+'12'!L16+'12'!L19+'12'!L22+'12'!L24+'12'!L25+'13'!L6+'13'!L7+'13'!L10+'13'!L13+'13'!L14+'13'!L15+'13'!L18)</f>
        <v>640</v>
      </c>
      <c r="M19" s="128">
        <f>SUM('12'!M10+'12'!M13+'12'!M14+'12'!M16+'12'!M19+'12'!M22+'12'!M24+'12'!M25+'13'!M6+'13'!M7+'13'!M10+'13'!M13+'13'!M14+'13'!M15+'13'!M18)</f>
        <v>1199</v>
      </c>
      <c r="N19" s="128">
        <f>SUM('12'!N10+'12'!N13+'12'!N14+'12'!N16+'12'!N19+'12'!N22+'12'!N24+'12'!N25+'13'!N6+'13'!N7+'13'!N10+'13'!N13+'13'!N14+'13'!N15+'13'!N18)</f>
        <v>6171</v>
      </c>
      <c r="O19" s="128">
        <f>SUM('12'!O10+'12'!O13+'12'!O14+'12'!O16+'12'!O19+'12'!O22+'12'!O24+'12'!O25+'13'!O6+'13'!O7+'13'!O10+'13'!O13+'13'!O14+'13'!O15+'13'!O18)</f>
        <v>6169</v>
      </c>
      <c r="P19" s="128">
        <f>SUM('12'!P10+'12'!P13+'12'!P14+'12'!P16+'12'!P19+'12'!P22+'12'!P24+'12'!P25+'13'!P6+'13'!P7+'13'!P10+'13'!P13+'13'!P14+'13'!P15+'13'!P18)</f>
        <v>296</v>
      </c>
      <c r="Q19" s="128">
        <f>SUM('12'!Q10+'12'!Q13+'12'!Q14+'12'!Q16+'12'!Q19+'12'!Q22+'12'!Q24+'12'!Q25+'13'!Q6+'13'!Q7+'13'!Q10+'13'!Q13+'13'!Q14+'13'!Q15+'13'!Q18)</f>
        <v>375</v>
      </c>
      <c r="R19" s="128">
        <f>SUM('12'!R10+'12'!R13+'12'!R14+'12'!R16+'12'!R19+'12'!R22+'12'!R24+'12'!R25+'13'!R6+'13'!R7+'13'!R10+'13'!R13+'13'!R14+'13'!R15+'13'!R18)</f>
        <v>179</v>
      </c>
    </row>
    <row r="20" spans="2:18" ht="23.25" thickBot="1">
      <c r="B20" s="78">
        <v>19</v>
      </c>
      <c r="C20" s="163" t="s">
        <v>1821</v>
      </c>
      <c r="D20" s="266"/>
      <c r="E20" s="221">
        <v>5907</v>
      </c>
      <c r="F20" s="285">
        <v>473</v>
      </c>
      <c r="G20" s="286">
        <v>697</v>
      </c>
      <c r="H20" s="286">
        <v>1391</v>
      </c>
      <c r="I20" s="100">
        <v>2702</v>
      </c>
      <c r="J20" s="100">
        <v>644</v>
      </c>
      <c r="K20" s="286">
        <v>0</v>
      </c>
      <c r="L20" s="286">
        <v>0</v>
      </c>
      <c r="M20" s="286">
        <v>413</v>
      </c>
      <c r="N20" s="286">
        <v>2344</v>
      </c>
      <c r="O20" s="286">
        <v>2798</v>
      </c>
      <c r="P20" s="286">
        <v>141</v>
      </c>
      <c r="Q20" s="286">
        <v>144</v>
      </c>
      <c r="R20" s="287">
        <v>67</v>
      </c>
    </row>
    <row r="21" spans="2:18">
      <c r="B21" s="86"/>
      <c r="C21" s="87"/>
      <c r="D21" s="86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</row>
    <row r="22" spans="2:18">
      <c r="B22" s="154" t="s">
        <v>492</v>
      </c>
      <c r="C22" s="71" t="s">
        <v>490</v>
      </c>
      <c r="D22" s="62"/>
      <c r="E22" s="153"/>
      <c r="F22" s="62"/>
      <c r="G22" s="62"/>
      <c r="H22" s="70" t="s">
        <v>594</v>
      </c>
      <c r="I22" s="62"/>
      <c r="J22" s="62"/>
      <c r="K22" s="62"/>
      <c r="L22" s="223">
        <v>2922</v>
      </c>
      <c r="M22" s="153"/>
      <c r="N22" s="153"/>
      <c r="O22" s="153"/>
      <c r="P22" s="62"/>
      <c r="Q22" s="62"/>
      <c r="R22" s="62"/>
    </row>
    <row r="23" spans="2:18">
      <c r="B23" s="62"/>
      <c r="C23" s="70" t="s">
        <v>491</v>
      </c>
      <c r="D23" s="62"/>
      <c r="E23" s="62"/>
      <c r="F23" s="62"/>
      <c r="G23" s="62"/>
      <c r="H23" s="70" t="s">
        <v>595</v>
      </c>
      <c r="I23" s="62"/>
      <c r="J23" s="62"/>
      <c r="K23" s="62"/>
      <c r="L23" s="62"/>
      <c r="M23" s="62"/>
      <c r="N23" s="62"/>
      <c r="O23" s="62"/>
      <c r="P23" s="62"/>
      <c r="Q23" s="62"/>
      <c r="R23" s="62"/>
    </row>
  </sheetData>
  <customSheetViews>
    <customSheetView guid="{9193A96D-9FAB-4C72-AD87-6B03155F1E73}" topLeftCell="A10">
      <selection activeCell="E6" sqref="E6"/>
      <pageMargins left="0.7" right="0.7" top="0.75" bottom="0.75" header="0.3" footer="0.3"/>
      <pageSetup paperSize="9" scale="80" orientation="landscape" verticalDpi="0" r:id="rId1"/>
    </customSheetView>
  </customSheetViews>
  <mergeCells count="13">
    <mergeCell ref="K3:L3"/>
    <mergeCell ref="M3:O3"/>
    <mergeCell ref="P3:R3"/>
    <mergeCell ref="B2:B4"/>
    <mergeCell ref="C2:C4"/>
    <mergeCell ref="D2:D4"/>
    <mergeCell ref="E2:E4"/>
    <mergeCell ref="F2:L2"/>
    <mergeCell ref="M2:R2"/>
    <mergeCell ref="F3:F4"/>
    <mergeCell ref="G3:G4"/>
    <mergeCell ref="H3:H4"/>
    <mergeCell ref="I3:J3"/>
  </mergeCells>
  <conditionalFormatting sqref="F20">
    <cfRule type="cellIs" dxfId="352" priority="135" stopIfTrue="1" operator="greaterThan">
      <formula>$F$19</formula>
    </cfRule>
  </conditionalFormatting>
  <conditionalFormatting sqref="G20">
    <cfRule type="cellIs" dxfId="351" priority="136" stopIfTrue="1" operator="greaterThan">
      <formula>$G$19</formula>
    </cfRule>
  </conditionalFormatting>
  <conditionalFormatting sqref="H20">
    <cfRule type="cellIs" dxfId="350" priority="137" stopIfTrue="1" operator="greaterThan">
      <formula>$H$19</formula>
    </cfRule>
  </conditionalFormatting>
  <conditionalFormatting sqref="P20">
    <cfRule type="cellIs" dxfId="349" priority="142" stopIfTrue="1" operator="greaterThan">
      <formula>$P$19</formula>
    </cfRule>
  </conditionalFormatting>
  <conditionalFormatting sqref="Q20">
    <cfRule type="cellIs" dxfId="348" priority="143" stopIfTrue="1" operator="greaterThan">
      <formula>$Q$19</formula>
    </cfRule>
  </conditionalFormatting>
  <conditionalFormatting sqref="R20">
    <cfRule type="cellIs" dxfId="347" priority="144" stopIfTrue="1" operator="greaterThan">
      <formula>$R$19</formula>
    </cfRule>
  </conditionalFormatting>
  <conditionalFormatting sqref="F7">
    <cfRule type="cellIs" dxfId="346" priority="145" stopIfTrue="1" operator="lessThan">
      <formula>$F$8+$F$9</formula>
    </cfRule>
  </conditionalFormatting>
  <conditionalFormatting sqref="G7">
    <cfRule type="cellIs" dxfId="345" priority="146" stopIfTrue="1" operator="lessThan">
      <formula>$G$8+$G$9</formula>
    </cfRule>
  </conditionalFormatting>
  <conditionalFormatting sqref="H7">
    <cfRule type="cellIs" dxfId="344" priority="147" stopIfTrue="1" operator="lessThan">
      <formula>$H$8+$H$9</formula>
    </cfRule>
  </conditionalFormatting>
  <conditionalFormatting sqref="I7">
    <cfRule type="cellIs" dxfId="343" priority="148" stopIfTrue="1" operator="lessThan">
      <formula>$I$8+$I$9</formula>
    </cfRule>
  </conditionalFormatting>
  <conditionalFormatting sqref="J7">
    <cfRule type="cellIs" dxfId="342" priority="149" stopIfTrue="1" operator="lessThan">
      <formula>$J$8+$J$9</formula>
    </cfRule>
  </conditionalFormatting>
  <conditionalFormatting sqref="K7">
    <cfRule type="cellIs" dxfId="341" priority="150" stopIfTrue="1" operator="lessThan">
      <formula>$K$8+$K$9</formula>
    </cfRule>
  </conditionalFormatting>
  <conditionalFormatting sqref="L7">
    <cfRule type="cellIs" dxfId="340" priority="151" stopIfTrue="1" operator="lessThan">
      <formula>$L$8+$L$9</formula>
    </cfRule>
  </conditionalFormatting>
  <conditionalFormatting sqref="P7">
    <cfRule type="cellIs" dxfId="339" priority="152" stopIfTrue="1" operator="lessThan">
      <formula>$P$8+$P$9</formula>
    </cfRule>
  </conditionalFormatting>
  <conditionalFormatting sqref="Q7">
    <cfRule type="cellIs" dxfId="338" priority="153" stopIfTrue="1" operator="lessThan">
      <formula>$Q$8+$Q$9</formula>
    </cfRule>
  </conditionalFormatting>
  <conditionalFormatting sqref="R7">
    <cfRule type="cellIs" dxfId="337" priority="154" stopIfTrue="1" operator="lessThan">
      <formula>$R$8+$R$9</formula>
    </cfRule>
  </conditionalFormatting>
  <conditionalFormatting sqref="E6">
    <cfRule type="cellIs" dxfId="336" priority="155" stopIfTrue="1" operator="notEqual">
      <formula>SUM($F$6:$L$6)</formula>
    </cfRule>
    <cfRule type="cellIs" dxfId="335" priority="156" stopIfTrue="1" operator="notEqual">
      <formula>SUM($M$6:$R$6)</formula>
    </cfRule>
  </conditionalFormatting>
  <conditionalFormatting sqref="E7">
    <cfRule type="cellIs" dxfId="334" priority="157" stopIfTrue="1" operator="notEqual">
      <formula>SUM($F$7:$L$7)</formula>
    </cfRule>
    <cfRule type="cellIs" dxfId="333" priority="158" stopIfTrue="1" operator="notEqual">
      <formula>SUM($M$7:$R$7)</formula>
    </cfRule>
    <cfRule type="cellIs" dxfId="332" priority="159" stopIfTrue="1" operator="lessThan">
      <formula>$E$8+$E$9</formula>
    </cfRule>
  </conditionalFormatting>
  <conditionalFormatting sqref="E8">
    <cfRule type="cellIs" dxfId="331" priority="160" stopIfTrue="1" operator="notEqual">
      <formula>SUM($F$8:$L$8)</formula>
    </cfRule>
    <cfRule type="cellIs" dxfId="330" priority="161" stopIfTrue="1" operator="notEqual">
      <formula>SUM($M$8:$R$8)</formula>
    </cfRule>
  </conditionalFormatting>
  <conditionalFormatting sqref="E9">
    <cfRule type="cellIs" dxfId="329" priority="162" stopIfTrue="1" operator="notEqual">
      <formula>SUM($F$9:$L$9)</formula>
    </cfRule>
    <cfRule type="cellIs" dxfId="328" priority="163" stopIfTrue="1" operator="notEqual">
      <formula>SUM($M$9:$R$9)</formula>
    </cfRule>
  </conditionalFormatting>
  <conditionalFormatting sqref="E10">
    <cfRule type="cellIs" dxfId="327" priority="164" stopIfTrue="1" operator="notEqual">
      <formula>SUM($F$10:$L$10)</formula>
    </cfRule>
    <cfRule type="cellIs" dxfId="326" priority="165" stopIfTrue="1" operator="notEqual">
      <formula>SUM($M$10:$R$10)</formula>
    </cfRule>
    <cfRule type="cellIs" dxfId="325" priority="166" stopIfTrue="1" operator="lessThan">
      <formula>$E$11+$E$12</formula>
    </cfRule>
  </conditionalFormatting>
  <conditionalFormatting sqref="E11">
    <cfRule type="cellIs" dxfId="324" priority="167" stopIfTrue="1" operator="notEqual">
      <formula>SUM($F$11:$L$11)</formula>
    </cfRule>
    <cfRule type="cellIs" dxfId="323" priority="168" stopIfTrue="1" operator="notEqual">
      <formula>SUM($M$11:$R$11)</formula>
    </cfRule>
  </conditionalFormatting>
  <conditionalFormatting sqref="E12">
    <cfRule type="cellIs" dxfId="322" priority="169" stopIfTrue="1" operator="notEqual">
      <formula>SUM($F$12:$L$12)</formula>
    </cfRule>
    <cfRule type="cellIs" dxfId="321" priority="170" stopIfTrue="1" operator="notEqual">
      <formula>SUM($M$12:$R$12)</formula>
    </cfRule>
  </conditionalFormatting>
  <conditionalFormatting sqref="E13">
    <cfRule type="cellIs" dxfId="320" priority="171" stopIfTrue="1" operator="notEqual">
      <formula>SUM($F$13:$L$13)</formula>
    </cfRule>
    <cfRule type="cellIs" dxfId="319" priority="172" stopIfTrue="1" operator="notEqual">
      <formula>SUM($M$13:$R$13)</formula>
    </cfRule>
  </conditionalFormatting>
  <conditionalFormatting sqref="E14">
    <cfRule type="cellIs" dxfId="318" priority="173" stopIfTrue="1" operator="notEqual">
      <formula>SUM($F$14:$L$14)</formula>
    </cfRule>
    <cfRule type="cellIs" dxfId="317" priority="174" stopIfTrue="1" operator="notEqual">
      <formula>SUM($M$14:$R$14)</formula>
    </cfRule>
  </conditionalFormatting>
  <conditionalFormatting sqref="E17">
    <cfRule type="cellIs" dxfId="316" priority="175" stopIfTrue="1" operator="notEqual">
      <formula>SUM($F$17:$L$17)</formula>
    </cfRule>
    <cfRule type="cellIs" dxfId="315" priority="176" stopIfTrue="1" operator="notEqual">
      <formula>SUM($M$17:$R$17)</formula>
    </cfRule>
  </conditionalFormatting>
  <conditionalFormatting sqref="E16">
    <cfRule type="cellIs" dxfId="314" priority="177" stopIfTrue="1" operator="notEqual">
      <formula>SUM($F$16:$L$16)</formula>
    </cfRule>
    <cfRule type="cellIs" dxfId="313" priority="178" stopIfTrue="1" operator="notEqual">
      <formula>SUM($M$16:$R$16)</formula>
    </cfRule>
  </conditionalFormatting>
  <conditionalFormatting sqref="E15">
    <cfRule type="cellIs" dxfId="312" priority="179" stopIfTrue="1" operator="notEqual">
      <formula>SUM($F$15:$L$15)</formula>
    </cfRule>
    <cfRule type="cellIs" dxfId="311" priority="180" stopIfTrue="1" operator="notEqual">
      <formula>SUM($M$15:$R$15)</formula>
    </cfRule>
  </conditionalFormatting>
  <conditionalFormatting sqref="E18">
    <cfRule type="cellIs" dxfId="310" priority="181" stopIfTrue="1" operator="notEqual">
      <formula>SUM($F$18:$L$18)</formula>
    </cfRule>
    <cfRule type="cellIs" dxfId="309" priority="182" stopIfTrue="1" operator="notEqual">
      <formula>SUM($M$18:$R$18)</formula>
    </cfRule>
  </conditionalFormatting>
  <conditionalFormatting sqref="M7">
    <cfRule type="cellIs" dxfId="308" priority="189" stopIfTrue="1" operator="lessThan">
      <formula>$M$8+$M$9</formula>
    </cfRule>
  </conditionalFormatting>
  <conditionalFormatting sqref="N7">
    <cfRule type="cellIs" dxfId="307" priority="190" stopIfTrue="1" operator="lessThan">
      <formula>$N$8+$N$9</formula>
    </cfRule>
  </conditionalFormatting>
  <conditionalFormatting sqref="O7">
    <cfRule type="cellIs" dxfId="306" priority="191" stopIfTrue="1" operator="lessThan">
      <formula>$O$8+$O$9</formula>
    </cfRule>
  </conditionalFormatting>
  <conditionalFormatting sqref="F10">
    <cfRule type="cellIs" dxfId="305" priority="192" stopIfTrue="1" operator="lessThan">
      <formula>$F$11+$F$12</formula>
    </cfRule>
  </conditionalFormatting>
  <conditionalFormatting sqref="G10">
    <cfRule type="cellIs" dxfId="304" priority="193" stopIfTrue="1" operator="lessThan">
      <formula>$G$11+$G$12</formula>
    </cfRule>
  </conditionalFormatting>
  <conditionalFormatting sqref="H10">
    <cfRule type="cellIs" dxfId="303" priority="194" stopIfTrue="1" operator="lessThan">
      <formula>$H$11+$H$12</formula>
    </cfRule>
  </conditionalFormatting>
  <conditionalFormatting sqref="I10">
    <cfRule type="cellIs" dxfId="302" priority="195" stopIfTrue="1" operator="lessThan">
      <formula>$I$11+$I$12</formula>
    </cfRule>
  </conditionalFormatting>
  <conditionalFormatting sqref="J10">
    <cfRule type="cellIs" dxfId="301" priority="196" stopIfTrue="1" operator="lessThan">
      <formula>$J$11+$J$12</formula>
    </cfRule>
  </conditionalFormatting>
  <conditionalFormatting sqref="K10">
    <cfRule type="cellIs" dxfId="300" priority="197" stopIfTrue="1" operator="lessThan">
      <formula>$K$11+$K$12</formula>
    </cfRule>
  </conditionalFormatting>
  <conditionalFormatting sqref="L10">
    <cfRule type="cellIs" dxfId="299" priority="198" stopIfTrue="1" operator="lessThan">
      <formula>$L$11+$L$12</formula>
    </cfRule>
  </conditionalFormatting>
  <conditionalFormatting sqref="M10">
    <cfRule type="cellIs" dxfId="298" priority="199" stopIfTrue="1" operator="lessThan">
      <formula>$M$11+$M$12</formula>
    </cfRule>
  </conditionalFormatting>
  <conditionalFormatting sqref="N10">
    <cfRule type="cellIs" dxfId="297" priority="200" stopIfTrue="1" operator="lessThan">
      <formula>$N$11+$N$12</formula>
    </cfRule>
  </conditionalFormatting>
  <conditionalFormatting sqref="O10">
    <cfRule type="cellIs" dxfId="296" priority="201" stopIfTrue="1" operator="lessThan">
      <formula>$O$11+$O$12</formula>
    </cfRule>
  </conditionalFormatting>
  <conditionalFormatting sqref="P10">
    <cfRule type="cellIs" dxfId="295" priority="202" stopIfTrue="1" operator="lessThan">
      <formula>$P$11+$P$12</formula>
    </cfRule>
  </conditionalFormatting>
  <conditionalFormatting sqref="Q10">
    <cfRule type="cellIs" dxfId="294" priority="203" stopIfTrue="1" operator="lessThan">
      <formula>$Q$11+$Q$12</formula>
    </cfRule>
  </conditionalFormatting>
  <conditionalFormatting sqref="R10">
    <cfRule type="cellIs" dxfId="293" priority="204" stopIfTrue="1" operator="lessThan">
      <formula>$R$11+$R$12</formula>
    </cfRule>
  </conditionalFormatting>
  <conditionalFormatting sqref="M20">
    <cfRule type="cellIs" dxfId="292" priority="208" stopIfTrue="1" operator="greaterThan">
      <formula>$M$19</formula>
    </cfRule>
  </conditionalFormatting>
  <conditionalFormatting sqref="N20">
    <cfRule type="cellIs" dxfId="291" priority="209" stopIfTrue="1" operator="greaterThan">
      <formula>$N$19</formula>
    </cfRule>
  </conditionalFormatting>
  <conditionalFormatting sqref="O20">
    <cfRule type="cellIs" dxfId="290" priority="210" stopIfTrue="1" operator="greaterThan">
      <formula>$O$19</formula>
    </cfRule>
  </conditionalFormatting>
  <conditionalFormatting sqref="L22:O22">
    <cfRule type="cellIs" dxfId="289" priority="211" stopIfTrue="1" operator="greaterThan">
      <formula>$E$19</formula>
    </cfRule>
  </conditionalFormatting>
  <conditionalFormatting sqref="E6">
    <cfRule type="cellIs" dxfId="288" priority="4" stopIfTrue="1" operator="notEqual">
      <formula>SUM($F$6:$L$6)</formula>
    </cfRule>
    <cfRule type="cellIs" dxfId="287" priority="5" stopIfTrue="1" operator="notEqual">
      <formula>SUM($M$6:$R$6)</formula>
    </cfRule>
  </conditionalFormatting>
  <conditionalFormatting sqref="E7">
    <cfRule type="cellIs" dxfId="286" priority="6" stopIfTrue="1" operator="notEqual">
      <formula>SUM($F$7:$L$7)</formula>
    </cfRule>
    <cfRule type="cellIs" dxfId="285" priority="7" stopIfTrue="1" operator="notEqual">
      <formula>SUM($M$7:$R$7)</formula>
    </cfRule>
    <cfRule type="cellIs" dxfId="284" priority="8" stopIfTrue="1" operator="lessThan">
      <formula>$E$8+$E$9</formula>
    </cfRule>
  </conditionalFormatting>
  <conditionalFormatting sqref="E8">
    <cfRule type="cellIs" dxfId="283" priority="9" stopIfTrue="1" operator="notEqual">
      <formula>SUM($F$8:$L$8)</formula>
    </cfRule>
    <cfRule type="cellIs" dxfId="282" priority="10" stopIfTrue="1" operator="notEqual">
      <formula>SUM($M$8:$R$8)</formula>
    </cfRule>
  </conditionalFormatting>
  <conditionalFormatting sqref="E9">
    <cfRule type="cellIs" dxfId="281" priority="11" stopIfTrue="1" operator="notEqual">
      <formula>SUM($F$9:$L$9)</formula>
    </cfRule>
    <cfRule type="cellIs" dxfId="280" priority="12" stopIfTrue="1" operator="notEqual">
      <formula>SUM($M$9:$R$9)</formula>
    </cfRule>
  </conditionalFormatting>
  <conditionalFormatting sqref="E10">
    <cfRule type="cellIs" dxfId="279" priority="13" stopIfTrue="1" operator="notEqual">
      <formula>SUM($F$10:$L$10)</formula>
    </cfRule>
    <cfRule type="cellIs" dxfId="278" priority="14" stopIfTrue="1" operator="notEqual">
      <formula>SUM($M$10:$R$10)</formula>
    </cfRule>
    <cfRule type="cellIs" dxfId="277" priority="15" stopIfTrue="1" operator="lessThan">
      <formula>$E$11+$E$12</formula>
    </cfRule>
  </conditionalFormatting>
  <conditionalFormatting sqref="E11">
    <cfRule type="cellIs" dxfId="276" priority="16" stopIfTrue="1" operator="notEqual">
      <formula>SUM($F$11:$L$11)</formula>
    </cfRule>
    <cfRule type="cellIs" dxfId="275" priority="17" stopIfTrue="1" operator="notEqual">
      <formula>SUM($M$11:$R$11)</formula>
    </cfRule>
  </conditionalFormatting>
  <conditionalFormatting sqref="E12">
    <cfRule type="cellIs" dxfId="274" priority="18" stopIfTrue="1" operator="notEqual">
      <formula>SUM($F$12:$L$12)</formula>
    </cfRule>
    <cfRule type="cellIs" dxfId="273" priority="19" stopIfTrue="1" operator="notEqual">
      <formula>SUM($M$12:$R$12)</formula>
    </cfRule>
  </conditionalFormatting>
  <conditionalFormatting sqref="E13">
    <cfRule type="cellIs" dxfId="272" priority="20" stopIfTrue="1" operator="notEqual">
      <formula>SUM($F$13:$L$13)</formula>
    </cfRule>
    <cfRule type="cellIs" dxfId="271" priority="21" stopIfTrue="1" operator="notEqual">
      <formula>SUM($M$13:$R$13)</formula>
    </cfRule>
  </conditionalFormatting>
  <conditionalFormatting sqref="E14">
    <cfRule type="cellIs" dxfId="270" priority="22" stopIfTrue="1" operator="notEqual">
      <formula>SUM($F$14:$L$14)</formula>
    </cfRule>
    <cfRule type="cellIs" dxfId="269" priority="23" stopIfTrue="1" operator="notEqual">
      <formula>SUM($M$14:$R$14)</formula>
    </cfRule>
  </conditionalFormatting>
  <conditionalFormatting sqref="E17">
    <cfRule type="cellIs" dxfId="268" priority="24" stopIfTrue="1" operator="notEqual">
      <formula>SUM($F$17:$L$17)</formula>
    </cfRule>
    <cfRule type="cellIs" dxfId="267" priority="25" stopIfTrue="1" operator="notEqual">
      <formula>SUM($M$17:$R$17)</formula>
    </cfRule>
  </conditionalFormatting>
  <conditionalFormatting sqref="E16">
    <cfRule type="cellIs" dxfId="266" priority="26" stopIfTrue="1" operator="notEqual">
      <formula>SUM($F$16:$L$16)</formula>
    </cfRule>
    <cfRule type="cellIs" dxfId="265" priority="27" stopIfTrue="1" operator="notEqual">
      <formula>SUM($M$16:$R$16)</formula>
    </cfRule>
  </conditionalFormatting>
  <conditionalFormatting sqref="E15">
    <cfRule type="cellIs" dxfId="264" priority="28" stopIfTrue="1" operator="notEqual">
      <formula>SUM($F$15:$L$15)</formula>
    </cfRule>
    <cfRule type="cellIs" dxfId="263" priority="29" stopIfTrue="1" operator="notEqual">
      <formula>SUM($M$15:$R$15)</formula>
    </cfRule>
  </conditionalFormatting>
  <conditionalFormatting sqref="E18">
    <cfRule type="cellIs" dxfId="262" priority="30" stopIfTrue="1" operator="notEqual">
      <formula>SUM($F$18:$L$18)</formula>
    </cfRule>
    <cfRule type="cellIs" dxfId="261" priority="31" stopIfTrue="1" operator="notEqual">
      <formula>SUM($M$18:$R$18)</formula>
    </cfRule>
  </conditionalFormatting>
  <conditionalFormatting sqref="E19">
    <cfRule type="cellIs" dxfId="260" priority="32" stopIfTrue="1" operator="notEqual">
      <formula>SUM($F$19:$L$19)</formula>
    </cfRule>
    <cfRule type="cellIs" dxfId="259" priority="33" stopIfTrue="1" operator="notEqual">
      <formula>SUM($M$19:$R$19)</formula>
    </cfRule>
  </conditionalFormatting>
  <conditionalFormatting sqref="E20">
    <cfRule type="cellIs" dxfId="258" priority="35" stopIfTrue="1" operator="notEqual">
      <formula>SUM($F$20:$L$20)</formula>
    </cfRule>
    <cfRule type="cellIs" dxfId="257" priority="36" stopIfTrue="1" operator="notEqual">
      <formula>SUM($M$20:$R$20)</formula>
    </cfRule>
    <cfRule type="cellIs" dxfId="256" priority="37" stopIfTrue="1" operator="greaterThan">
      <formula>$E$19</formula>
    </cfRule>
  </conditionalFormatting>
  <conditionalFormatting sqref="I20">
    <cfRule type="cellIs" dxfId="255" priority="2" stopIfTrue="1" operator="notEqual">
      <formula>$I$19</formula>
    </cfRule>
  </conditionalFormatting>
  <conditionalFormatting sqref="J20">
    <cfRule type="cellIs" dxfId="254" priority="1" stopIfTrue="1" operator="notEqual">
      <formula>$J$19</formula>
    </cfRule>
  </conditionalFormatting>
  <pageMargins left="0.7" right="0.7" top="0.75" bottom="0.75" header="0.3" footer="0.3"/>
  <pageSetup paperSize="9" scale="80" orientation="landscape" verticalDpi="0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showZeros="0" topLeftCell="A19" workbookViewId="0">
      <selection activeCell="T13" sqref="T13"/>
    </sheetView>
  </sheetViews>
  <sheetFormatPr defaultRowHeight="12.75"/>
  <cols>
    <col min="1" max="1" width="2.42578125" customWidth="1"/>
    <col min="2" max="2" width="4.85546875" customWidth="1"/>
    <col min="3" max="3" width="37.7109375" customWidth="1"/>
    <col min="6" max="6" width="6" customWidth="1"/>
    <col min="7" max="8" width="5.7109375" customWidth="1"/>
    <col min="9" max="9" width="7.140625" customWidth="1"/>
    <col min="10" max="10" width="6.28515625" customWidth="1"/>
    <col min="11" max="11" width="5.140625" customWidth="1"/>
    <col min="12" max="12" width="6" customWidth="1"/>
    <col min="13" max="13" width="7.42578125" customWidth="1"/>
    <col min="14" max="14" width="9.5703125" customWidth="1"/>
    <col min="15" max="15" width="7.85546875" customWidth="1"/>
    <col min="16" max="16" width="7.42578125" customWidth="1"/>
    <col min="17" max="17" width="9.28515625" customWidth="1"/>
    <col min="18" max="18" width="7.85546875" customWidth="1"/>
  </cols>
  <sheetData>
    <row r="1" spans="2:18" ht="11.25" customHeight="1"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447" t="s">
        <v>473</v>
      </c>
      <c r="Q1" s="447"/>
      <c r="R1" s="447"/>
    </row>
    <row r="2" spans="2:18" ht="9.75" customHeight="1"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448" t="s">
        <v>474</v>
      </c>
      <c r="Q2" s="448"/>
      <c r="R2" s="448"/>
    </row>
    <row r="3" spans="2:18" ht="9" customHeight="1">
      <c r="B3" s="63"/>
      <c r="C3" s="450" t="s">
        <v>2126</v>
      </c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  <c r="P3" s="450"/>
      <c r="Q3" s="450"/>
      <c r="R3" s="450"/>
    </row>
    <row r="4" spans="2:18" ht="12" customHeight="1">
      <c r="B4" s="63"/>
      <c r="C4" s="451" t="s">
        <v>2127</v>
      </c>
      <c r="D4" s="452"/>
      <c r="E4" s="452"/>
      <c r="F4" s="452"/>
      <c r="G4" s="452"/>
      <c r="H4" s="452"/>
      <c r="I4" s="452"/>
      <c r="J4" s="452"/>
      <c r="K4" s="452"/>
      <c r="L4" s="452"/>
      <c r="M4" s="452"/>
      <c r="N4" s="452"/>
      <c r="O4" s="452"/>
      <c r="P4" s="452"/>
      <c r="Q4" s="452"/>
      <c r="R4" s="452"/>
    </row>
    <row r="5" spans="2:18" ht="9.75" customHeight="1" thickBot="1">
      <c r="B5" s="63"/>
      <c r="C5" s="453" t="s">
        <v>598</v>
      </c>
      <c r="D5" s="453"/>
      <c r="E5" s="453"/>
      <c r="F5" s="453"/>
      <c r="G5" s="453"/>
      <c r="H5" s="453"/>
      <c r="I5" s="453"/>
      <c r="J5" s="453"/>
      <c r="K5" s="453"/>
      <c r="L5" s="453"/>
      <c r="M5" s="453"/>
      <c r="N5" s="453"/>
      <c r="O5" s="453"/>
      <c r="P5" s="453"/>
      <c r="Q5" s="453"/>
      <c r="R5" s="69"/>
    </row>
    <row r="6" spans="2:18" ht="43.5" customHeight="1">
      <c r="B6" s="454" t="s">
        <v>1854</v>
      </c>
      <c r="C6" s="458" t="s">
        <v>497</v>
      </c>
      <c r="D6" s="461" t="s">
        <v>1881</v>
      </c>
      <c r="E6" s="467" t="s">
        <v>531</v>
      </c>
      <c r="F6" s="466" t="s">
        <v>1899</v>
      </c>
      <c r="G6" s="444"/>
      <c r="H6" s="444"/>
      <c r="I6" s="444"/>
      <c r="J6" s="444"/>
      <c r="K6" s="444"/>
      <c r="L6" s="444"/>
      <c r="M6" s="444" t="s">
        <v>493</v>
      </c>
      <c r="N6" s="444"/>
      <c r="O6" s="444"/>
      <c r="P6" s="444"/>
      <c r="Q6" s="444"/>
      <c r="R6" s="445"/>
    </row>
    <row r="7" spans="2:18" ht="18.75" customHeight="1">
      <c r="B7" s="455"/>
      <c r="C7" s="459"/>
      <c r="D7" s="462"/>
      <c r="E7" s="468"/>
      <c r="F7" s="521" t="s">
        <v>534</v>
      </c>
      <c r="G7" s="501" t="s">
        <v>1900</v>
      </c>
      <c r="H7" s="501" t="s">
        <v>1901</v>
      </c>
      <c r="I7" s="446" t="s">
        <v>1917</v>
      </c>
      <c r="J7" s="457"/>
      <c r="K7" s="446" t="s">
        <v>1916</v>
      </c>
      <c r="L7" s="446"/>
      <c r="M7" s="446" t="s">
        <v>532</v>
      </c>
      <c r="N7" s="446"/>
      <c r="O7" s="446"/>
      <c r="P7" s="446" t="s">
        <v>533</v>
      </c>
      <c r="Q7" s="446"/>
      <c r="R7" s="449"/>
    </row>
    <row r="8" spans="2:18" ht="56.25">
      <c r="B8" s="456"/>
      <c r="C8" s="460"/>
      <c r="D8" s="463"/>
      <c r="E8" s="468"/>
      <c r="F8" s="522"/>
      <c r="G8" s="502"/>
      <c r="H8" s="502"/>
      <c r="I8" s="241" t="s">
        <v>2110</v>
      </c>
      <c r="J8" s="241" t="s">
        <v>2109</v>
      </c>
      <c r="K8" s="291" t="s">
        <v>2111</v>
      </c>
      <c r="L8" s="241" t="s">
        <v>2112</v>
      </c>
      <c r="M8" s="66" t="s">
        <v>537</v>
      </c>
      <c r="N8" s="66" t="s">
        <v>536</v>
      </c>
      <c r="O8" s="66" t="s">
        <v>535</v>
      </c>
      <c r="P8" s="66" t="s">
        <v>537</v>
      </c>
      <c r="Q8" s="66" t="s">
        <v>536</v>
      </c>
      <c r="R8" s="155" t="s">
        <v>535</v>
      </c>
    </row>
    <row r="9" spans="2:18" ht="13.5" thickBot="1">
      <c r="B9" s="73" t="s">
        <v>1870</v>
      </c>
      <c r="C9" s="72" t="s">
        <v>1871</v>
      </c>
      <c r="D9" s="79" t="s">
        <v>1872</v>
      </c>
      <c r="E9" s="72">
        <v>1</v>
      </c>
      <c r="F9" s="68">
        <v>2</v>
      </c>
      <c r="G9" s="64">
        <v>3</v>
      </c>
      <c r="H9" s="64">
        <v>4</v>
      </c>
      <c r="I9" s="68">
        <v>5</v>
      </c>
      <c r="J9" s="64">
        <v>6</v>
      </c>
      <c r="K9" s="68">
        <v>7</v>
      </c>
      <c r="L9" s="64">
        <v>8</v>
      </c>
      <c r="M9" s="64">
        <v>9</v>
      </c>
      <c r="N9" s="64">
        <v>10</v>
      </c>
      <c r="O9" s="64">
        <v>11</v>
      </c>
      <c r="P9" s="64">
        <v>12</v>
      </c>
      <c r="Q9" s="64">
        <v>13</v>
      </c>
      <c r="R9" s="156">
        <v>14</v>
      </c>
    </row>
    <row r="10" spans="2:18" ht="19.5" customHeight="1">
      <c r="B10" s="74" t="s">
        <v>1903</v>
      </c>
      <c r="C10" s="157" t="s">
        <v>1902</v>
      </c>
      <c r="D10" s="80" t="s">
        <v>2132</v>
      </c>
      <c r="E10" s="208">
        <v>368</v>
      </c>
      <c r="F10" s="224">
        <v>13</v>
      </c>
      <c r="G10" s="225">
        <v>47</v>
      </c>
      <c r="H10" s="225">
        <v>133</v>
      </c>
      <c r="I10" s="225">
        <v>17</v>
      </c>
      <c r="J10" s="225">
        <v>1</v>
      </c>
      <c r="K10" s="225">
        <v>152</v>
      </c>
      <c r="L10" s="225">
        <v>5</v>
      </c>
      <c r="M10" s="225">
        <v>9</v>
      </c>
      <c r="N10" s="225">
        <v>257</v>
      </c>
      <c r="O10" s="225">
        <v>99</v>
      </c>
      <c r="P10" s="225">
        <v>0</v>
      </c>
      <c r="Q10" s="225">
        <v>1</v>
      </c>
      <c r="R10" s="226">
        <v>2</v>
      </c>
    </row>
    <row r="11" spans="2:18" ht="31.5" customHeight="1">
      <c r="B11" s="75" t="s">
        <v>1904</v>
      </c>
      <c r="C11" s="158" t="s">
        <v>1905</v>
      </c>
      <c r="D11" s="247" t="s">
        <v>561</v>
      </c>
      <c r="E11" s="212">
        <v>319</v>
      </c>
      <c r="F11" s="282">
        <v>9</v>
      </c>
      <c r="G11" s="283">
        <v>39</v>
      </c>
      <c r="H11" s="283">
        <v>108</v>
      </c>
      <c r="I11" s="283">
        <v>16</v>
      </c>
      <c r="J11" s="283">
        <v>1</v>
      </c>
      <c r="K11" s="283">
        <v>142</v>
      </c>
      <c r="L11" s="283">
        <v>4</v>
      </c>
      <c r="M11" s="283">
        <v>4</v>
      </c>
      <c r="N11" s="283">
        <v>225</v>
      </c>
      <c r="O11" s="283">
        <v>88</v>
      </c>
      <c r="P11" s="283">
        <v>0</v>
      </c>
      <c r="Q11" s="283">
        <v>1</v>
      </c>
      <c r="R11" s="284">
        <v>1</v>
      </c>
    </row>
    <row r="12" spans="2:18" ht="21" customHeight="1">
      <c r="B12" s="75" t="s">
        <v>1906</v>
      </c>
      <c r="C12" s="239" t="s">
        <v>475</v>
      </c>
      <c r="D12" s="248" t="s">
        <v>2105</v>
      </c>
      <c r="E12" s="212">
        <v>33</v>
      </c>
      <c r="F12" s="282">
        <v>3</v>
      </c>
      <c r="G12" s="283">
        <v>7</v>
      </c>
      <c r="H12" s="283">
        <v>17</v>
      </c>
      <c r="I12" s="283">
        <v>0</v>
      </c>
      <c r="J12" s="283">
        <v>0</v>
      </c>
      <c r="K12" s="283">
        <v>6</v>
      </c>
      <c r="L12" s="283">
        <v>0</v>
      </c>
      <c r="M12" s="283">
        <v>3</v>
      </c>
      <c r="N12" s="283">
        <v>23</v>
      </c>
      <c r="O12" s="283">
        <v>7</v>
      </c>
      <c r="P12" s="283">
        <v>0</v>
      </c>
      <c r="Q12" s="283">
        <v>0</v>
      </c>
      <c r="R12" s="284">
        <v>0</v>
      </c>
    </row>
    <row r="13" spans="2:18" ht="21" customHeight="1">
      <c r="B13" s="75" t="s">
        <v>1907</v>
      </c>
      <c r="C13" s="158" t="s">
        <v>1730</v>
      </c>
      <c r="D13" s="247" t="s">
        <v>2133</v>
      </c>
      <c r="E13" s="212">
        <v>55</v>
      </c>
      <c r="F13" s="282">
        <v>1</v>
      </c>
      <c r="G13" s="283">
        <v>17</v>
      </c>
      <c r="H13" s="283">
        <v>22</v>
      </c>
      <c r="I13" s="283">
        <v>3</v>
      </c>
      <c r="J13" s="283">
        <v>1</v>
      </c>
      <c r="K13" s="283">
        <v>11</v>
      </c>
      <c r="L13" s="283">
        <v>0</v>
      </c>
      <c r="M13" s="283">
        <v>4</v>
      </c>
      <c r="N13" s="283">
        <v>30</v>
      </c>
      <c r="O13" s="283">
        <v>21</v>
      </c>
      <c r="P13" s="283">
        <v>0</v>
      </c>
      <c r="Q13" s="283">
        <v>0</v>
      </c>
      <c r="R13" s="284">
        <v>0</v>
      </c>
    </row>
    <row r="14" spans="2:18" ht="20.25" customHeight="1">
      <c r="B14" s="75" t="s">
        <v>1908</v>
      </c>
      <c r="C14" s="158" t="s">
        <v>476</v>
      </c>
      <c r="D14" s="247" t="s">
        <v>562</v>
      </c>
      <c r="E14" s="212">
        <v>3244</v>
      </c>
      <c r="F14" s="282">
        <v>143</v>
      </c>
      <c r="G14" s="283">
        <v>320</v>
      </c>
      <c r="H14" s="283">
        <v>812</v>
      </c>
      <c r="I14" s="283">
        <v>908</v>
      </c>
      <c r="J14" s="283">
        <v>166</v>
      </c>
      <c r="K14" s="283">
        <v>807</v>
      </c>
      <c r="L14" s="283">
        <v>88</v>
      </c>
      <c r="M14" s="283">
        <v>448</v>
      </c>
      <c r="N14" s="283">
        <v>1308</v>
      </c>
      <c r="O14" s="283">
        <v>1336</v>
      </c>
      <c r="P14" s="283">
        <v>43</v>
      </c>
      <c r="Q14" s="283">
        <v>76</v>
      </c>
      <c r="R14" s="284">
        <v>33</v>
      </c>
    </row>
    <row r="15" spans="2:18" ht="19.5" customHeight="1">
      <c r="B15" s="75" t="s">
        <v>1909</v>
      </c>
      <c r="C15" s="158" t="s">
        <v>2130</v>
      </c>
      <c r="D15" s="247" t="s">
        <v>563</v>
      </c>
      <c r="E15" s="212">
        <v>2964</v>
      </c>
      <c r="F15" s="282">
        <v>110</v>
      </c>
      <c r="G15" s="283">
        <v>284</v>
      </c>
      <c r="H15" s="283">
        <v>735</v>
      </c>
      <c r="I15" s="283">
        <v>845</v>
      </c>
      <c r="J15" s="283">
        <v>159</v>
      </c>
      <c r="K15" s="283">
        <v>746</v>
      </c>
      <c r="L15" s="283">
        <v>85</v>
      </c>
      <c r="M15" s="283">
        <v>431</v>
      </c>
      <c r="N15" s="283">
        <v>1194</v>
      </c>
      <c r="O15" s="283">
        <v>1193</v>
      </c>
      <c r="P15" s="283">
        <v>43</v>
      </c>
      <c r="Q15" s="283">
        <v>71</v>
      </c>
      <c r="R15" s="284">
        <v>32</v>
      </c>
    </row>
    <row r="16" spans="2:18" ht="32.25" customHeight="1">
      <c r="B16" s="75" t="s">
        <v>1910</v>
      </c>
      <c r="C16" s="158" t="s">
        <v>1923</v>
      </c>
      <c r="D16" s="247" t="s">
        <v>1846</v>
      </c>
      <c r="E16" s="212">
        <v>2435</v>
      </c>
      <c r="F16" s="288">
        <v>193</v>
      </c>
      <c r="G16" s="289">
        <v>193</v>
      </c>
      <c r="H16" s="289">
        <v>470</v>
      </c>
      <c r="I16" s="289">
        <v>669</v>
      </c>
      <c r="J16" s="289">
        <v>106</v>
      </c>
      <c r="K16" s="289">
        <v>735</v>
      </c>
      <c r="L16" s="289">
        <v>69</v>
      </c>
      <c r="M16" s="289">
        <v>95</v>
      </c>
      <c r="N16" s="289">
        <v>866</v>
      </c>
      <c r="O16" s="289">
        <v>1367</v>
      </c>
      <c r="P16" s="289">
        <v>33</v>
      </c>
      <c r="Q16" s="289">
        <v>43</v>
      </c>
      <c r="R16" s="290">
        <v>31</v>
      </c>
    </row>
    <row r="17" spans="1:18" ht="30" customHeight="1">
      <c r="A17" s="293">
        <v>14</v>
      </c>
      <c r="B17" s="75" t="s">
        <v>1861</v>
      </c>
      <c r="C17" s="158" t="s">
        <v>1926</v>
      </c>
      <c r="D17" s="247" t="s">
        <v>1847</v>
      </c>
      <c r="E17" s="212">
        <v>1943</v>
      </c>
      <c r="F17" s="282">
        <v>153</v>
      </c>
      <c r="G17" s="283">
        <v>138</v>
      </c>
      <c r="H17" s="283">
        <v>331</v>
      </c>
      <c r="I17" s="283">
        <v>480</v>
      </c>
      <c r="J17" s="283">
        <v>86</v>
      </c>
      <c r="K17" s="283">
        <v>689</v>
      </c>
      <c r="L17" s="283">
        <v>66</v>
      </c>
      <c r="M17" s="283">
        <v>87</v>
      </c>
      <c r="N17" s="283">
        <v>759</v>
      </c>
      <c r="O17" s="283">
        <v>1004</v>
      </c>
      <c r="P17" s="283">
        <v>33</v>
      </c>
      <c r="Q17" s="283">
        <v>35</v>
      </c>
      <c r="R17" s="284">
        <v>25</v>
      </c>
    </row>
    <row r="18" spans="1:18" ht="20.25" customHeight="1">
      <c r="B18" s="75" t="s">
        <v>477</v>
      </c>
      <c r="C18" s="158" t="s">
        <v>478</v>
      </c>
      <c r="D18" s="247" t="s">
        <v>1918</v>
      </c>
      <c r="E18" s="212">
        <v>361</v>
      </c>
      <c r="F18" s="282">
        <v>20</v>
      </c>
      <c r="G18" s="283">
        <v>40</v>
      </c>
      <c r="H18" s="283">
        <v>102</v>
      </c>
      <c r="I18" s="283">
        <v>146</v>
      </c>
      <c r="J18" s="283">
        <v>16</v>
      </c>
      <c r="K18" s="283">
        <v>34</v>
      </c>
      <c r="L18" s="283">
        <v>3</v>
      </c>
      <c r="M18" s="283">
        <v>2</v>
      </c>
      <c r="N18" s="283">
        <v>66</v>
      </c>
      <c r="O18" s="283">
        <v>281</v>
      </c>
      <c r="P18" s="283">
        <v>0</v>
      </c>
      <c r="Q18" s="283">
        <v>7</v>
      </c>
      <c r="R18" s="284">
        <v>5</v>
      </c>
    </row>
    <row r="19" spans="1:18" ht="21.75" customHeight="1">
      <c r="B19" s="75" t="s">
        <v>1911</v>
      </c>
      <c r="C19" s="158" t="s">
        <v>1848</v>
      </c>
      <c r="D19" s="247" t="s">
        <v>1849</v>
      </c>
      <c r="E19" s="212">
        <v>2107</v>
      </c>
      <c r="F19" s="288">
        <v>612</v>
      </c>
      <c r="G19" s="289">
        <v>421</v>
      </c>
      <c r="H19" s="289">
        <v>420</v>
      </c>
      <c r="I19" s="289">
        <v>264</v>
      </c>
      <c r="J19" s="289">
        <v>55</v>
      </c>
      <c r="K19" s="289">
        <v>311</v>
      </c>
      <c r="L19" s="289">
        <v>24</v>
      </c>
      <c r="M19" s="289">
        <v>223</v>
      </c>
      <c r="N19" s="289">
        <v>1161</v>
      </c>
      <c r="O19" s="289">
        <v>680</v>
      </c>
      <c r="P19" s="289">
        <v>11</v>
      </c>
      <c r="Q19" s="289">
        <v>25</v>
      </c>
      <c r="R19" s="290">
        <v>7</v>
      </c>
    </row>
    <row r="20" spans="1:18" ht="21" customHeight="1">
      <c r="B20" s="75" t="s">
        <v>479</v>
      </c>
      <c r="C20" s="158" t="s">
        <v>1927</v>
      </c>
      <c r="D20" s="247" t="s">
        <v>564</v>
      </c>
      <c r="E20" s="126">
        <v>574</v>
      </c>
      <c r="F20" s="282">
        <v>93</v>
      </c>
      <c r="G20" s="283">
        <v>186</v>
      </c>
      <c r="H20" s="283">
        <v>151</v>
      </c>
      <c r="I20" s="283">
        <v>84</v>
      </c>
      <c r="J20" s="283">
        <v>15</v>
      </c>
      <c r="K20" s="283">
        <v>42</v>
      </c>
      <c r="L20" s="283">
        <v>3</v>
      </c>
      <c r="M20" s="283">
        <v>22</v>
      </c>
      <c r="N20" s="283">
        <v>474</v>
      </c>
      <c r="O20" s="283">
        <v>72</v>
      </c>
      <c r="P20" s="283">
        <v>1</v>
      </c>
      <c r="Q20" s="283">
        <v>5</v>
      </c>
      <c r="R20" s="284">
        <v>0</v>
      </c>
    </row>
    <row r="21" spans="1:18" ht="33.75">
      <c r="B21" s="75" t="s">
        <v>2106</v>
      </c>
      <c r="C21" s="239" t="s">
        <v>2107</v>
      </c>
      <c r="D21" s="247" t="s">
        <v>2108</v>
      </c>
      <c r="E21" s="212">
        <v>3</v>
      </c>
      <c r="F21" s="282">
        <v>3</v>
      </c>
      <c r="G21" s="282">
        <v>0</v>
      </c>
      <c r="H21" s="282">
        <v>0</v>
      </c>
      <c r="I21" s="282">
        <v>0</v>
      </c>
      <c r="J21" s="282">
        <v>0</v>
      </c>
      <c r="K21" s="282">
        <v>0</v>
      </c>
      <c r="L21" s="282">
        <v>0</v>
      </c>
      <c r="M21" s="282">
        <v>3</v>
      </c>
      <c r="N21" s="282">
        <v>0</v>
      </c>
      <c r="O21" s="282">
        <v>0</v>
      </c>
      <c r="P21" s="282">
        <v>0</v>
      </c>
      <c r="Q21" s="282">
        <v>0</v>
      </c>
      <c r="R21" s="284">
        <v>0</v>
      </c>
    </row>
    <row r="22" spans="1:18" ht="22.5">
      <c r="B22" s="75" t="s">
        <v>1912</v>
      </c>
      <c r="C22" s="158" t="s">
        <v>1850</v>
      </c>
      <c r="D22" s="247" t="s">
        <v>1851</v>
      </c>
      <c r="E22" s="212">
        <v>2493</v>
      </c>
      <c r="F22" s="282">
        <v>372</v>
      </c>
      <c r="G22" s="282">
        <v>265</v>
      </c>
      <c r="H22" s="282">
        <v>459</v>
      </c>
      <c r="I22" s="282">
        <v>315</v>
      </c>
      <c r="J22" s="282">
        <v>73</v>
      </c>
      <c r="K22" s="282">
        <v>909</v>
      </c>
      <c r="L22" s="282">
        <v>100</v>
      </c>
      <c r="M22" s="282">
        <v>345</v>
      </c>
      <c r="N22" s="282">
        <v>939</v>
      </c>
      <c r="O22" s="282">
        <v>1082</v>
      </c>
      <c r="P22" s="282">
        <v>56</v>
      </c>
      <c r="Q22" s="282">
        <v>48</v>
      </c>
      <c r="R22" s="284">
        <v>23</v>
      </c>
    </row>
    <row r="23" spans="1:18" ht="21" customHeight="1">
      <c r="B23" s="75" t="s">
        <v>480</v>
      </c>
      <c r="C23" s="158" t="s">
        <v>481</v>
      </c>
      <c r="D23" s="247" t="s">
        <v>565</v>
      </c>
      <c r="E23" s="212">
        <v>431</v>
      </c>
      <c r="F23" s="282">
        <v>117</v>
      </c>
      <c r="G23" s="283">
        <v>88</v>
      </c>
      <c r="H23" s="283">
        <v>101</v>
      </c>
      <c r="I23" s="283">
        <v>38</v>
      </c>
      <c r="J23" s="283">
        <v>3</v>
      </c>
      <c r="K23" s="283">
        <v>82</v>
      </c>
      <c r="L23" s="283">
        <v>2</v>
      </c>
      <c r="M23" s="283">
        <v>16</v>
      </c>
      <c r="N23" s="283">
        <v>216</v>
      </c>
      <c r="O23" s="283">
        <v>193</v>
      </c>
      <c r="P23" s="283">
        <v>0</v>
      </c>
      <c r="Q23" s="283">
        <v>4</v>
      </c>
      <c r="R23" s="284">
        <v>2</v>
      </c>
    </row>
    <row r="24" spans="1:18" ht="22.5">
      <c r="B24" s="75" t="s">
        <v>1913</v>
      </c>
      <c r="C24" s="158" t="s">
        <v>1852</v>
      </c>
      <c r="D24" s="247" t="s">
        <v>1853</v>
      </c>
      <c r="E24" s="212">
        <v>1252</v>
      </c>
      <c r="F24" s="282">
        <v>148</v>
      </c>
      <c r="G24" s="283">
        <v>148</v>
      </c>
      <c r="H24" s="283">
        <v>226</v>
      </c>
      <c r="I24" s="283">
        <v>163</v>
      </c>
      <c r="J24" s="283">
        <v>85</v>
      </c>
      <c r="K24" s="283">
        <v>402</v>
      </c>
      <c r="L24" s="283">
        <v>80</v>
      </c>
      <c r="M24" s="283">
        <v>250</v>
      </c>
      <c r="N24" s="283">
        <v>460</v>
      </c>
      <c r="O24" s="283">
        <v>438</v>
      </c>
      <c r="P24" s="283">
        <v>78</v>
      </c>
      <c r="Q24" s="283">
        <v>16</v>
      </c>
      <c r="R24" s="284">
        <v>10</v>
      </c>
    </row>
    <row r="25" spans="1:18" ht="22.5">
      <c r="B25" s="75" t="s">
        <v>1914</v>
      </c>
      <c r="C25" s="158" t="s">
        <v>1856</v>
      </c>
      <c r="D25" s="249" t="s">
        <v>1857</v>
      </c>
      <c r="E25" s="212">
        <v>5164</v>
      </c>
      <c r="F25" s="282">
        <v>38</v>
      </c>
      <c r="G25" s="283">
        <v>95</v>
      </c>
      <c r="H25" s="283">
        <v>522</v>
      </c>
      <c r="I25" s="283">
        <v>847</v>
      </c>
      <c r="J25" s="283">
        <v>208</v>
      </c>
      <c r="K25" s="283">
        <v>3095</v>
      </c>
      <c r="L25" s="283">
        <v>359</v>
      </c>
      <c r="M25" s="283">
        <v>392</v>
      </c>
      <c r="N25" s="283">
        <v>2148</v>
      </c>
      <c r="O25" s="283">
        <v>2221</v>
      </c>
      <c r="P25" s="283">
        <v>119</v>
      </c>
      <c r="Q25" s="283">
        <v>187</v>
      </c>
      <c r="R25" s="284">
        <v>97</v>
      </c>
    </row>
    <row r="26" spans="1:18" ht="33.75" customHeight="1">
      <c r="B26" s="75" t="s">
        <v>483</v>
      </c>
      <c r="C26" s="158" t="s">
        <v>482</v>
      </c>
      <c r="D26" s="249" t="s">
        <v>1919</v>
      </c>
      <c r="E26" s="212">
        <v>261</v>
      </c>
      <c r="F26" s="282">
        <v>13</v>
      </c>
      <c r="G26" s="283">
        <v>12</v>
      </c>
      <c r="H26" s="283">
        <v>44</v>
      </c>
      <c r="I26" s="283">
        <v>72</v>
      </c>
      <c r="J26" s="283">
        <v>22</v>
      </c>
      <c r="K26" s="283">
        <v>95</v>
      </c>
      <c r="L26" s="283">
        <v>3</v>
      </c>
      <c r="M26" s="283">
        <v>6</v>
      </c>
      <c r="N26" s="283">
        <v>129</v>
      </c>
      <c r="O26" s="283">
        <v>112</v>
      </c>
      <c r="P26" s="283">
        <v>1</v>
      </c>
      <c r="Q26" s="283">
        <v>10</v>
      </c>
      <c r="R26" s="284">
        <v>3</v>
      </c>
    </row>
    <row r="27" spans="1:18" ht="22.5">
      <c r="B27" s="76" t="s">
        <v>484</v>
      </c>
      <c r="C27" s="159" t="s">
        <v>1814</v>
      </c>
      <c r="D27" s="251" t="s">
        <v>566</v>
      </c>
      <c r="E27" s="212">
        <v>738</v>
      </c>
      <c r="F27" s="282">
        <v>2</v>
      </c>
      <c r="G27" s="283">
        <v>10</v>
      </c>
      <c r="H27" s="283">
        <v>73</v>
      </c>
      <c r="I27" s="283">
        <v>214</v>
      </c>
      <c r="J27" s="283">
        <v>31</v>
      </c>
      <c r="K27" s="283">
        <v>387</v>
      </c>
      <c r="L27" s="283">
        <v>21</v>
      </c>
      <c r="M27" s="283">
        <v>5</v>
      </c>
      <c r="N27" s="283">
        <v>215</v>
      </c>
      <c r="O27" s="283">
        <v>480</v>
      </c>
      <c r="P27" s="283">
        <v>1</v>
      </c>
      <c r="Q27" s="283">
        <v>15</v>
      </c>
      <c r="R27" s="284">
        <v>22</v>
      </c>
    </row>
    <row r="28" spans="1:18" ht="22.5">
      <c r="B28" s="76" t="s">
        <v>485</v>
      </c>
      <c r="C28" s="159" t="s">
        <v>1815</v>
      </c>
      <c r="D28" s="251" t="s">
        <v>1920</v>
      </c>
      <c r="E28" s="212">
        <v>1679</v>
      </c>
      <c r="F28" s="282">
        <v>1</v>
      </c>
      <c r="G28" s="283">
        <v>17</v>
      </c>
      <c r="H28" s="283">
        <v>124</v>
      </c>
      <c r="I28" s="283">
        <v>187</v>
      </c>
      <c r="J28" s="283">
        <v>28</v>
      </c>
      <c r="K28" s="283">
        <v>1222</v>
      </c>
      <c r="L28" s="283">
        <v>100</v>
      </c>
      <c r="M28" s="283">
        <v>29</v>
      </c>
      <c r="N28" s="283">
        <v>786</v>
      </c>
      <c r="O28" s="283">
        <v>753</v>
      </c>
      <c r="P28" s="283">
        <v>4</v>
      </c>
      <c r="Q28" s="283">
        <v>68</v>
      </c>
      <c r="R28" s="284">
        <v>39</v>
      </c>
    </row>
    <row r="29" spans="1:18" ht="22.5">
      <c r="B29" s="76" t="s">
        <v>486</v>
      </c>
      <c r="C29" s="159" t="s">
        <v>1816</v>
      </c>
      <c r="D29" s="251" t="s">
        <v>1921</v>
      </c>
      <c r="E29" s="212">
        <v>1706</v>
      </c>
      <c r="F29" s="282">
        <v>8</v>
      </c>
      <c r="G29" s="283">
        <v>27</v>
      </c>
      <c r="H29" s="283">
        <v>173</v>
      </c>
      <c r="I29" s="283">
        <v>282</v>
      </c>
      <c r="J29" s="283">
        <v>105</v>
      </c>
      <c r="K29" s="283">
        <v>944</v>
      </c>
      <c r="L29" s="283">
        <v>167</v>
      </c>
      <c r="M29" s="283">
        <v>283</v>
      </c>
      <c r="N29" s="283">
        <v>614</v>
      </c>
      <c r="O29" s="283">
        <v>632</v>
      </c>
      <c r="P29" s="283">
        <v>93</v>
      </c>
      <c r="Q29" s="283">
        <v>60</v>
      </c>
      <c r="R29" s="284">
        <v>24</v>
      </c>
    </row>
  </sheetData>
  <customSheetViews>
    <customSheetView guid="{9193A96D-9FAB-4C72-AD87-6B03155F1E73}" topLeftCell="A7">
      <selection activeCell="W16" sqref="W16"/>
      <pageMargins left="0.7" right="0.7" top="0.75" bottom="0.75" header="0.3" footer="0.3"/>
      <pageSetup paperSize="9" scale="75" orientation="landscape" verticalDpi="0" r:id="rId1"/>
    </customSheetView>
  </customSheetViews>
  <mergeCells count="18">
    <mergeCell ref="M6:R6"/>
    <mergeCell ref="F7:F8"/>
    <mergeCell ref="G7:G8"/>
    <mergeCell ref="H7:H8"/>
    <mergeCell ref="I7:J7"/>
    <mergeCell ref="K7:L7"/>
    <mergeCell ref="M7:O7"/>
    <mergeCell ref="P7:R7"/>
    <mergeCell ref="B6:B8"/>
    <mergeCell ref="C6:C8"/>
    <mergeCell ref="D6:D8"/>
    <mergeCell ref="E6:E8"/>
    <mergeCell ref="F6:L6"/>
    <mergeCell ref="P1:R1"/>
    <mergeCell ref="P2:R2"/>
    <mergeCell ref="C3:R3"/>
    <mergeCell ref="C4:R4"/>
    <mergeCell ref="C5:Q5"/>
  </mergeCells>
  <conditionalFormatting sqref="F10">
    <cfRule type="cellIs" dxfId="253" priority="51" stopIfTrue="1" operator="lessThan">
      <formula>$F$11+$F$12</formula>
    </cfRule>
  </conditionalFormatting>
  <conditionalFormatting sqref="G10">
    <cfRule type="cellIs" dxfId="252" priority="52" stopIfTrue="1" operator="lessThan">
      <formula>$G$11+$G$12</formula>
    </cfRule>
  </conditionalFormatting>
  <conditionalFormatting sqref="H10">
    <cfRule type="cellIs" dxfId="251" priority="53" stopIfTrue="1" operator="lessThan">
      <formula>$H$11+$H$12</formula>
    </cfRule>
  </conditionalFormatting>
  <conditionalFormatting sqref="I10">
    <cfRule type="cellIs" dxfId="250" priority="54" stopIfTrue="1" operator="lessThan">
      <formula>$I$11+$I$12</formula>
    </cfRule>
  </conditionalFormatting>
  <conditionalFormatting sqref="J10">
    <cfRule type="cellIs" dxfId="249" priority="55" stopIfTrue="1" operator="lessThan">
      <formula>$J$11+$J$12</formula>
    </cfRule>
  </conditionalFormatting>
  <conditionalFormatting sqref="K10">
    <cfRule type="cellIs" dxfId="248" priority="56" stopIfTrue="1" operator="lessThan">
      <formula>$K$11+$K$12</formula>
    </cfRule>
  </conditionalFormatting>
  <conditionalFormatting sqref="L10">
    <cfRule type="cellIs" dxfId="247" priority="57" stopIfTrue="1" operator="lessThan">
      <formula>$L$11+$L$12</formula>
    </cfRule>
  </conditionalFormatting>
  <conditionalFormatting sqref="P10">
    <cfRule type="cellIs" dxfId="246" priority="58" stopIfTrue="1" operator="lessThan">
      <formula>$P$11+$P$12</formula>
    </cfRule>
  </conditionalFormatting>
  <conditionalFormatting sqref="Q10">
    <cfRule type="cellIs" dxfId="245" priority="59" stopIfTrue="1" operator="lessThan">
      <formula>$Q$11+$Q$12</formula>
    </cfRule>
  </conditionalFormatting>
  <conditionalFormatting sqref="R10">
    <cfRule type="cellIs" dxfId="244" priority="60" stopIfTrue="1" operator="lessThan">
      <formula>$R$11+$R$12</formula>
    </cfRule>
  </conditionalFormatting>
  <conditionalFormatting sqref="F16">
    <cfRule type="cellIs" dxfId="243" priority="61" stopIfTrue="1" operator="lessThan">
      <formula>$F$17+$F$18</formula>
    </cfRule>
  </conditionalFormatting>
  <conditionalFormatting sqref="G16">
    <cfRule type="cellIs" dxfId="242" priority="62" stopIfTrue="1" operator="lessThan">
      <formula>$G$17+$G$18</formula>
    </cfRule>
  </conditionalFormatting>
  <conditionalFormatting sqref="H16">
    <cfRule type="cellIs" dxfId="241" priority="63" stopIfTrue="1" operator="lessThan">
      <formula>$H$17+$H$18</formula>
    </cfRule>
  </conditionalFormatting>
  <conditionalFormatting sqref="I16">
    <cfRule type="cellIs" dxfId="240" priority="64" stopIfTrue="1" operator="lessThan">
      <formula>$I$17+$I$18</formula>
    </cfRule>
  </conditionalFormatting>
  <conditionalFormatting sqref="J16">
    <cfRule type="cellIs" dxfId="239" priority="65" stopIfTrue="1" operator="lessThan">
      <formula>$J$17+$J$18</formula>
    </cfRule>
  </conditionalFormatting>
  <conditionalFormatting sqref="K16">
    <cfRule type="cellIs" dxfId="238" priority="66" stopIfTrue="1" operator="lessThan">
      <formula>$K$17+$K$18</formula>
    </cfRule>
  </conditionalFormatting>
  <conditionalFormatting sqref="L16">
    <cfRule type="cellIs" dxfId="237" priority="67" stopIfTrue="1" operator="lessThan">
      <formula>$L$17+$L$18</formula>
    </cfRule>
  </conditionalFormatting>
  <conditionalFormatting sqref="P16">
    <cfRule type="cellIs" dxfId="236" priority="68" stopIfTrue="1" operator="lessThan">
      <formula>$P$17+$P$18</formula>
    </cfRule>
  </conditionalFormatting>
  <conditionalFormatting sqref="Q16">
    <cfRule type="cellIs" dxfId="235" priority="69" stopIfTrue="1" operator="lessThan">
      <formula>$Q$17+$Q$18</formula>
    </cfRule>
  </conditionalFormatting>
  <conditionalFormatting sqref="R16">
    <cfRule type="cellIs" dxfId="234" priority="70" stopIfTrue="1" operator="lessThan">
      <formula>$R$17+$R$18</formula>
    </cfRule>
  </conditionalFormatting>
  <conditionalFormatting sqref="F19">
    <cfRule type="cellIs" dxfId="233" priority="71" stopIfTrue="1" operator="lessThan">
      <formula>$F$20</formula>
    </cfRule>
  </conditionalFormatting>
  <conditionalFormatting sqref="G19">
    <cfRule type="cellIs" dxfId="232" priority="72" stopIfTrue="1" operator="lessThan">
      <formula>$G$20</formula>
    </cfRule>
  </conditionalFormatting>
  <conditionalFormatting sqref="H19">
    <cfRule type="cellIs" dxfId="231" priority="73" stopIfTrue="1" operator="lessThan">
      <formula>$H$20</formula>
    </cfRule>
  </conditionalFormatting>
  <conditionalFormatting sqref="I19">
    <cfRule type="cellIs" dxfId="230" priority="74" stopIfTrue="1" operator="lessThan">
      <formula>$I$20</formula>
    </cfRule>
  </conditionalFormatting>
  <conditionalFormatting sqref="J19">
    <cfRule type="cellIs" dxfId="229" priority="75" stopIfTrue="1" operator="lessThan">
      <formula>$J$20</formula>
    </cfRule>
  </conditionalFormatting>
  <conditionalFormatting sqref="K19">
    <cfRule type="cellIs" dxfId="228" priority="76" stopIfTrue="1" operator="lessThan">
      <formula>$K$20</formula>
    </cfRule>
  </conditionalFormatting>
  <conditionalFormatting sqref="L19">
    <cfRule type="cellIs" dxfId="227" priority="77" stopIfTrue="1" operator="lessThan">
      <formula>$L$20</formula>
    </cfRule>
  </conditionalFormatting>
  <conditionalFormatting sqref="P19">
    <cfRule type="cellIs" dxfId="226" priority="78" stopIfTrue="1" operator="lessThan">
      <formula>$P$20</formula>
    </cfRule>
  </conditionalFormatting>
  <conditionalFormatting sqref="Q19">
    <cfRule type="cellIs" dxfId="225" priority="79" stopIfTrue="1" operator="lessThan">
      <formula>$Q$20</formula>
    </cfRule>
  </conditionalFormatting>
  <conditionalFormatting sqref="R19">
    <cfRule type="cellIs" dxfId="224" priority="80" stopIfTrue="1" operator="lessThan">
      <formula>$R$20</formula>
    </cfRule>
  </conditionalFormatting>
  <conditionalFormatting sqref="F25">
    <cfRule type="cellIs" dxfId="223" priority="81" stopIfTrue="1" operator="lessThan">
      <formula>$F$26+$F$27+$F$28+$F$29</formula>
    </cfRule>
  </conditionalFormatting>
  <conditionalFormatting sqref="G25">
    <cfRule type="cellIs" dxfId="222" priority="82" stopIfTrue="1" operator="lessThan">
      <formula>$G$26+$G$27+$G$28+$G$29</formula>
    </cfRule>
  </conditionalFormatting>
  <conditionalFormatting sqref="H25">
    <cfRule type="cellIs" dxfId="221" priority="83" stopIfTrue="1" operator="lessThan">
      <formula>$H$26+$H$27+$H$28+$H$29</formula>
    </cfRule>
  </conditionalFormatting>
  <conditionalFormatting sqref="I25">
    <cfRule type="cellIs" dxfId="220" priority="84" stopIfTrue="1" operator="lessThan">
      <formula>$I$26+$I$27+$I$28+$I$29</formula>
    </cfRule>
  </conditionalFormatting>
  <conditionalFormatting sqref="J25">
    <cfRule type="cellIs" dxfId="219" priority="85" stopIfTrue="1" operator="lessThan">
      <formula>$J$26+$J$27+$J$28+$J$29</formula>
    </cfRule>
  </conditionalFormatting>
  <conditionalFormatting sqref="K25">
    <cfRule type="cellIs" dxfId="218" priority="86" stopIfTrue="1" operator="lessThan">
      <formula>$K$26+$K$27+$K$28+$K$29</formula>
    </cfRule>
  </conditionalFormatting>
  <conditionalFormatting sqref="L25">
    <cfRule type="cellIs" dxfId="217" priority="87" stopIfTrue="1" operator="lessThan">
      <formula>$L$26+$L$27+$L$28+$L$29</formula>
    </cfRule>
  </conditionalFormatting>
  <conditionalFormatting sqref="P25">
    <cfRule type="cellIs" dxfId="216" priority="88" stopIfTrue="1" operator="lessThan">
      <formula>$P$26+$P$27+$P$28+$P$29</formula>
    </cfRule>
  </conditionalFormatting>
  <conditionalFormatting sqref="Q25">
    <cfRule type="cellIs" dxfId="215" priority="89" stopIfTrue="1" operator="lessThan">
      <formula>$Q$26+$Q$27+$Q$28+$Q$29</formula>
    </cfRule>
  </conditionalFormatting>
  <conditionalFormatting sqref="R25">
    <cfRule type="cellIs" dxfId="214" priority="90" stopIfTrue="1" operator="lessThan">
      <formula>$R$26+$R$27+$R$28+$R$29</formula>
    </cfRule>
  </conditionalFormatting>
  <conditionalFormatting sqref="E11">
    <cfRule type="cellIs" dxfId="213" priority="94" stopIfTrue="1" operator="notEqual">
      <formula>SUM($F$11:$L$11)</formula>
    </cfRule>
    <cfRule type="cellIs" dxfId="212" priority="95" stopIfTrue="1" operator="notEqual">
      <formula>SUM($M$11:$R$11)</formula>
    </cfRule>
  </conditionalFormatting>
  <conditionalFormatting sqref="E12">
    <cfRule type="cellIs" dxfId="211" priority="96" stopIfTrue="1" operator="notEqual">
      <formula>SUM($F$12:$L$12)</formula>
    </cfRule>
    <cfRule type="cellIs" dxfId="210" priority="97" stopIfTrue="1" operator="notEqual">
      <formula>SUM($M$12:$R$12)</formula>
    </cfRule>
  </conditionalFormatting>
  <conditionalFormatting sqref="E15">
    <cfRule type="cellIs" dxfId="209" priority="98" stopIfTrue="1" operator="notEqual">
      <formula>SUM($F$15:$L$15)</formula>
    </cfRule>
    <cfRule type="cellIs" dxfId="208" priority="99" stopIfTrue="1" operator="notEqual">
      <formula>SUM($M$15:$R$15)</formula>
    </cfRule>
  </conditionalFormatting>
  <conditionalFormatting sqref="E16">
    <cfRule type="cellIs" dxfId="207" priority="100" stopIfTrue="1" operator="notEqual">
      <formula>SUM($F$16:$L$16)</formula>
    </cfRule>
    <cfRule type="cellIs" dxfId="206" priority="101" stopIfTrue="1" operator="notEqual">
      <formula>SUM($M$16:$R$16)</formula>
    </cfRule>
    <cfRule type="cellIs" dxfId="205" priority="102" stopIfTrue="1" operator="lessThan">
      <formula>$E$17+$E$18</formula>
    </cfRule>
  </conditionalFormatting>
  <conditionalFormatting sqref="E17">
    <cfRule type="cellIs" dxfId="204" priority="103" stopIfTrue="1" operator="notEqual">
      <formula>SUM($F$17:$L$17)</formula>
    </cfRule>
    <cfRule type="cellIs" dxfId="203" priority="104" stopIfTrue="1" operator="notEqual">
      <formula>SUM($M$17:$R$17)</formula>
    </cfRule>
  </conditionalFormatting>
  <conditionalFormatting sqref="E18">
    <cfRule type="cellIs" dxfId="202" priority="105" stopIfTrue="1" operator="notEqual">
      <formula>SUM($F$18:$L$18)</formula>
    </cfRule>
    <cfRule type="cellIs" dxfId="201" priority="106" stopIfTrue="1" operator="notEqual">
      <formula>SUM($M$18:$R$18)</formula>
    </cfRule>
  </conditionalFormatting>
  <conditionalFormatting sqref="E22">
    <cfRule type="cellIs" dxfId="200" priority="112" stopIfTrue="1" operator="notEqual">
      <formula>SUM($F$22:$L$22)</formula>
    </cfRule>
    <cfRule type="cellIs" dxfId="199" priority="113" stopIfTrue="1" operator="notEqual">
      <formula>SUM($M$22:$R$22)</formula>
    </cfRule>
    <cfRule type="cellIs" dxfId="198" priority="114" stopIfTrue="1" operator="lessThan">
      <formula>$E$23</formula>
    </cfRule>
  </conditionalFormatting>
  <conditionalFormatting sqref="E23">
    <cfRule type="cellIs" dxfId="197" priority="115" stopIfTrue="1" operator="notEqual">
      <formula>SUM($F$23:$L$23)</formula>
    </cfRule>
    <cfRule type="cellIs" dxfId="196" priority="116" stopIfTrue="1" operator="notEqual">
      <formula>SUM($M$23:$R$23)</formula>
    </cfRule>
  </conditionalFormatting>
  <conditionalFormatting sqref="E24">
    <cfRule type="cellIs" dxfId="195" priority="117" stopIfTrue="1" operator="notEqual">
      <formula>SUM($F$24:$L$24)</formula>
    </cfRule>
    <cfRule type="cellIs" dxfId="194" priority="118" stopIfTrue="1" operator="notEqual">
      <formula>SUM($M$24:$R$24)</formula>
    </cfRule>
  </conditionalFormatting>
  <conditionalFormatting sqref="E25">
    <cfRule type="cellIs" dxfId="193" priority="119" stopIfTrue="1" operator="notEqual">
      <formula>SUM($F$25:$L$25)</formula>
    </cfRule>
    <cfRule type="cellIs" dxfId="192" priority="120" stopIfTrue="1" operator="notEqual">
      <formula>SUM($M$25:$R$25)</formula>
    </cfRule>
    <cfRule type="cellIs" dxfId="191" priority="121" stopIfTrue="1" operator="lessThan">
      <formula>$E$26+$E$27+$E$28+$E$29</formula>
    </cfRule>
  </conditionalFormatting>
  <conditionalFormatting sqref="E26">
    <cfRule type="cellIs" dxfId="190" priority="122" stopIfTrue="1" operator="notEqual">
      <formula>SUM($F$26:$L$26)</formula>
    </cfRule>
    <cfRule type="cellIs" dxfId="189" priority="123" stopIfTrue="1" operator="notEqual">
      <formula>SUM($M$26:$R$26)</formula>
    </cfRule>
  </conditionalFormatting>
  <conditionalFormatting sqref="E27">
    <cfRule type="cellIs" dxfId="188" priority="124" stopIfTrue="1" operator="notEqual">
      <formula>SUM($F$27:$L$27)</formula>
    </cfRule>
    <cfRule type="cellIs" dxfId="187" priority="125" stopIfTrue="1" operator="notEqual">
      <formula>SUM($M$27:$R$27)</formula>
    </cfRule>
  </conditionalFormatting>
  <conditionalFormatting sqref="E28">
    <cfRule type="cellIs" dxfId="186" priority="126" stopIfTrue="1" operator="notEqual">
      <formula>SUM($F$28:$L$28)</formula>
    </cfRule>
    <cfRule type="cellIs" dxfId="185" priority="127" stopIfTrue="1" operator="notEqual">
      <formula>SUM($M$28:$R$28)</formula>
    </cfRule>
  </conditionalFormatting>
  <conditionalFormatting sqref="E29">
    <cfRule type="cellIs" dxfId="184" priority="128" stopIfTrue="1" operator="notEqual">
      <formula>SUM($F$29:$L$29)</formula>
    </cfRule>
    <cfRule type="cellIs" dxfId="183" priority="129" stopIfTrue="1" operator="notEqual">
      <formula>SUM($M$29:$R$29)</formula>
    </cfRule>
  </conditionalFormatting>
  <conditionalFormatting sqref="M10">
    <cfRule type="cellIs" dxfId="182" priority="130" stopIfTrue="1" operator="lessThan">
      <formula>$M$11+$M$12</formula>
    </cfRule>
  </conditionalFormatting>
  <conditionalFormatting sqref="N10">
    <cfRule type="cellIs" dxfId="181" priority="131" stopIfTrue="1" operator="lessThan">
      <formula>$N$11+$N$12</formula>
    </cfRule>
  </conditionalFormatting>
  <conditionalFormatting sqref="O10">
    <cfRule type="cellIs" dxfId="180" priority="132" stopIfTrue="1" operator="lessThan">
      <formula>$O$11+$O$12</formula>
    </cfRule>
  </conditionalFormatting>
  <conditionalFormatting sqref="F14">
    <cfRule type="cellIs" dxfId="179" priority="133" stopIfTrue="1" operator="lessThan">
      <formula>$F$15</formula>
    </cfRule>
  </conditionalFormatting>
  <conditionalFormatting sqref="G14">
    <cfRule type="cellIs" dxfId="178" priority="134" stopIfTrue="1" operator="lessThan">
      <formula>$G$15</formula>
    </cfRule>
  </conditionalFormatting>
  <conditionalFormatting sqref="H14">
    <cfRule type="cellIs" dxfId="177" priority="135" stopIfTrue="1" operator="lessThan">
      <formula>$H$15</formula>
    </cfRule>
  </conditionalFormatting>
  <conditionalFormatting sqref="I14">
    <cfRule type="cellIs" dxfId="176" priority="136" stopIfTrue="1" operator="lessThan">
      <formula>$I$15</formula>
    </cfRule>
  </conditionalFormatting>
  <conditionalFormatting sqref="J14">
    <cfRule type="cellIs" dxfId="175" priority="137" stopIfTrue="1" operator="lessThan">
      <formula>$J$15</formula>
    </cfRule>
  </conditionalFormatting>
  <conditionalFormatting sqref="K14">
    <cfRule type="cellIs" dxfId="174" priority="138" stopIfTrue="1" operator="lessThan">
      <formula>$K$15</formula>
    </cfRule>
  </conditionalFormatting>
  <conditionalFormatting sqref="L14">
    <cfRule type="cellIs" dxfId="173" priority="139" stopIfTrue="1" operator="lessThan">
      <formula>$L$15</formula>
    </cfRule>
  </conditionalFormatting>
  <conditionalFormatting sqref="M14">
    <cfRule type="cellIs" dxfId="172" priority="140" stopIfTrue="1" operator="lessThan">
      <formula>$M$15</formula>
    </cfRule>
  </conditionalFormatting>
  <conditionalFormatting sqref="N14">
    <cfRule type="cellIs" dxfId="171" priority="141" stopIfTrue="1" operator="lessThan">
      <formula>$N$15</formula>
    </cfRule>
  </conditionalFormatting>
  <conditionalFormatting sqref="O14">
    <cfRule type="cellIs" dxfId="170" priority="142" stopIfTrue="1" operator="lessThan">
      <formula>$O$15</formula>
    </cfRule>
  </conditionalFormatting>
  <conditionalFormatting sqref="P14">
    <cfRule type="cellIs" dxfId="169" priority="143" stopIfTrue="1" operator="lessThan">
      <formula>$P$15</formula>
    </cfRule>
  </conditionalFormatting>
  <conditionalFormatting sqref="Q14">
    <cfRule type="cellIs" dxfId="168" priority="144" stopIfTrue="1" operator="lessThan">
      <formula>$Q$15</formula>
    </cfRule>
  </conditionalFormatting>
  <conditionalFormatting sqref="R14">
    <cfRule type="cellIs" dxfId="167" priority="145" stopIfTrue="1" operator="lessThan">
      <formula>$R$15</formula>
    </cfRule>
  </conditionalFormatting>
  <conditionalFormatting sqref="M16">
    <cfRule type="cellIs" dxfId="166" priority="146" stopIfTrue="1" operator="lessThan">
      <formula>$M$17+$M$18</formula>
    </cfRule>
  </conditionalFormatting>
  <conditionalFormatting sqref="N16">
    <cfRule type="cellIs" dxfId="165" priority="147" stopIfTrue="1" operator="lessThan">
      <formula>$N$17+$N$18</formula>
    </cfRule>
  </conditionalFormatting>
  <conditionalFormatting sqref="O16">
    <cfRule type="cellIs" dxfId="164" priority="148" stopIfTrue="1" operator="lessThan">
      <formula>$O$17+$O$18</formula>
    </cfRule>
  </conditionalFormatting>
  <conditionalFormatting sqref="M19">
    <cfRule type="cellIs" dxfId="163" priority="149" stopIfTrue="1" operator="lessThan">
      <formula>$M$20</formula>
    </cfRule>
  </conditionalFormatting>
  <conditionalFormatting sqref="N19">
    <cfRule type="cellIs" dxfId="162" priority="150" stopIfTrue="1" operator="lessThan">
      <formula>$N$20</formula>
    </cfRule>
  </conditionalFormatting>
  <conditionalFormatting sqref="O19">
    <cfRule type="cellIs" dxfId="161" priority="151" stopIfTrue="1" operator="lessThan">
      <formula>$O$20</formula>
    </cfRule>
  </conditionalFormatting>
  <conditionalFormatting sqref="F22">
    <cfRule type="cellIs" dxfId="160" priority="152" stopIfTrue="1" operator="lessThan">
      <formula>$F$23</formula>
    </cfRule>
  </conditionalFormatting>
  <conditionalFormatting sqref="G22">
    <cfRule type="cellIs" dxfId="159" priority="153" stopIfTrue="1" operator="lessThan">
      <formula>$G$23</formula>
    </cfRule>
  </conditionalFormatting>
  <conditionalFormatting sqref="H22">
    <cfRule type="cellIs" dxfId="158" priority="154" stopIfTrue="1" operator="lessThan">
      <formula>$H$23</formula>
    </cfRule>
  </conditionalFormatting>
  <conditionalFormatting sqref="I22">
    <cfRule type="cellIs" dxfId="157" priority="155" stopIfTrue="1" operator="lessThan">
      <formula>$I$23</formula>
    </cfRule>
  </conditionalFormatting>
  <conditionalFormatting sqref="J22">
    <cfRule type="cellIs" dxfId="156" priority="156" stopIfTrue="1" operator="lessThan">
      <formula>$J$23</formula>
    </cfRule>
  </conditionalFormatting>
  <conditionalFormatting sqref="K22">
    <cfRule type="cellIs" dxfId="155" priority="157" stopIfTrue="1" operator="lessThan">
      <formula>$K$23</formula>
    </cfRule>
  </conditionalFormatting>
  <conditionalFormatting sqref="L22">
    <cfRule type="cellIs" dxfId="154" priority="158" stopIfTrue="1" operator="lessThan">
      <formula>$L$23</formula>
    </cfRule>
  </conditionalFormatting>
  <conditionalFormatting sqref="M22">
    <cfRule type="cellIs" dxfId="153" priority="159" stopIfTrue="1" operator="lessThan">
      <formula>$M$23</formula>
    </cfRule>
  </conditionalFormatting>
  <conditionalFormatting sqref="N22">
    <cfRule type="cellIs" dxfId="152" priority="160" stopIfTrue="1" operator="lessThan">
      <formula>$N$23</formula>
    </cfRule>
  </conditionalFormatting>
  <conditionalFormatting sqref="O22">
    <cfRule type="cellIs" dxfId="151" priority="161" stopIfTrue="1" operator="lessThan">
      <formula>$O$23</formula>
    </cfRule>
  </conditionalFormatting>
  <conditionalFormatting sqref="P22">
    <cfRule type="cellIs" dxfId="150" priority="162" stopIfTrue="1" operator="lessThan">
      <formula>$P$23</formula>
    </cfRule>
  </conditionalFormatting>
  <conditionalFormatting sqref="Q22">
    <cfRule type="cellIs" dxfId="149" priority="163" stopIfTrue="1" operator="lessThan">
      <formula>$Q$23</formula>
    </cfRule>
  </conditionalFormatting>
  <conditionalFormatting sqref="R22">
    <cfRule type="cellIs" dxfId="148" priority="164" stopIfTrue="1" operator="lessThan">
      <formula>$R$23</formula>
    </cfRule>
  </conditionalFormatting>
  <conditionalFormatting sqref="M25">
    <cfRule type="cellIs" dxfId="147" priority="165" stopIfTrue="1" operator="lessThan">
      <formula>$M$26+$M$27+$M$28+$M$29</formula>
    </cfRule>
  </conditionalFormatting>
  <conditionalFormatting sqref="N25">
    <cfRule type="cellIs" dxfId="146" priority="166" stopIfTrue="1" operator="lessThan">
      <formula>$N$26+$N$27+$N$28+$N$29</formula>
    </cfRule>
  </conditionalFormatting>
  <conditionalFormatting sqref="O25">
    <cfRule type="cellIs" dxfId="145" priority="167" stopIfTrue="1" operator="lessThan">
      <formula>$O$26+$O$27+$O$28+$O$29</formula>
    </cfRule>
  </conditionalFormatting>
  <conditionalFormatting sqref="E13">
    <cfRule type="cellIs" dxfId="144" priority="168" stopIfTrue="1" operator="notEqual">
      <formula>SUM($F$13:$L$13)</formula>
    </cfRule>
    <cfRule type="cellIs" dxfId="143" priority="169" stopIfTrue="1" operator="notEqual">
      <formula>SUM($M$13:$R$13)</formula>
    </cfRule>
  </conditionalFormatting>
  <conditionalFormatting sqref="E14">
    <cfRule type="cellIs" dxfId="142" priority="170" stopIfTrue="1" operator="notEqual">
      <formula>SUM($F$14:$L$14)</formula>
    </cfRule>
    <cfRule type="cellIs" dxfId="141" priority="171" stopIfTrue="1" operator="notEqual">
      <formula>SUM($M$14:$R$14)</formula>
    </cfRule>
    <cfRule type="cellIs" dxfId="140" priority="172" stopIfTrue="1" operator="lessThan">
      <formula>$E$15</formula>
    </cfRule>
  </conditionalFormatting>
  <conditionalFormatting sqref="E10">
    <cfRule type="cellIs" dxfId="139" priority="7" stopIfTrue="1" operator="notEqual">
      <formula>SUM($F$10:$L$10)</formula>
    </cfRule>
    <cfRule type="cellIs" dxfId="138" priority="8" stopIfTrue="1" operator="notEqual">
      <formula>SUM($M$10:$R$10)</formula>
    </cfRule>
    <cfRule type="cellIs" dxfId="137" priority="9" stopIfTrue="1" operator="lessThan">
      <formula>$E$11+$E$12</formula>
    </cfRule>
  </conditionalFormatting>
  <conditionalFormatting sqref="E11">
    <cfRule type="cellIs" dxfId="136" priority="10" stopIfTrue="1" operator="notEqual">
      <formula>SUM($F$11:$L$11)</formula>
    </cfRule>
    <cfRule type="cellIs" dxfId="135" priority="11" stopIfTrue="1" operator="notEqual">
      <formula>SUM($M$11:$R$11)</formula>
    </cfRule>
  </conditionalFormatting>
  <conditionalFormatting sqref="E12">
    <cfRule type="cellIs" dxfId="134" priority="12" stopIfTrue="1" operator="notEqual">
      <formula>SUM($F$12:$L$12)</formula>
    </cfRule>
    <cfRule type="cellIs" dxfId="133" priority="13" stopIfTrue="1" operator="notEqual">
      <formula>SUM($M$12:$R$12)</formula>
    </cfRule>
  </conditionalFormatting>
  <conditionalFormatting sqref="E15">
    <cfRule type="cellIs" dxfId="132" priority="14" stopIfTrue="1" operator="notEqual">
      <formula>SUM($F$15:$L$15)</formula>
    </cfRule>
    <cfRule type="cellIs" dxfId="131" priority="15" stopIfTrue="1" operator="notEqual">
      <formula>SUM($M$15:$R$15)</formula>
    </cfRule>
  </conditionalFormatting>
  <conditionalFormatting sqref="E16">
    <cfRule type="cellIs" dxfId="130" priority="16" stopIfTrue="1" operator="notEqual">
      <formula>SUM($F$16:$L$16)</formula>
    </cfRule>
    <cfRule type="cellIs" dxfId="129" priority="17" stopIfTrue="1" operator="notEqual">
      <formula>SUM($M$16:$R$16)</formula>
    </cfRule>
    <cfRule type="cellIs" dxfId="128" priority="18" stopIfTrue="1" operator="lessThan">
      <formula>$E$17+$E$18</formula>
    </cfRule>
  </conditionalFormatting>
  <conditionalFormatting sqref="E17">
    <cfRule type="cellIs" dxfId="127" priority="19" stopIfTrue="1" operator="notEqual">
      <formula>SUM($F$17:$L$17)</formula>
    </cfRule>
    <cfRule type="cellIs" dxfId="126" priority="20" stopIfTrue="1" operator="notEqual">
      <formula>SUM($M$17:$R$17)</formula>
    </cfRule>
  </conditionalFormatting>
  <conditionalFormatting sqref="E18">
    <cfRule type="cellIs" dxfId="125" priority="21" stopIfTrue="1" operator="notEqual">
      <formula>SUM($F$18:$L$18)</formula>
    </cfRule>
    <cfRule type="cellIs" dxfId="124" priority="22" stopIfTrue="1" operator="notEqual">
      <formula>SUM($M$18:$R$18)</formula>
    </cfRule>
  </conditionalFormatting>
  <conditionalFormatting sqref="E19">
    <cfRule type="cellIs" dxfId="123" priority="23" stopIfTrue="1" operator="notEqual">
      <formula>SUM($F$19:$L$19)</formula>
    </cfRule>
    <cfRule type="cellIs" dxfId="122" priority="24" stopIfTrue="1" operator="notEqual">
      <formula>SUM($M$19:$R$19)</formula>
    </cfRule>
    <cfRule type="cellIs" dxfId="121" priority="25" stopIfTrue="1" operator="lessThan">
      <formula>$E$20</formula>
    </cfRule>
  </conditionalFormatting>
  <conditionalFormatting sqref="E22">
    <cfRule type="cellIs" dxfId="120" priority="28" stopIfTrue="1" operator="notEqual">
      <formula>SUM($F$22:$L$22)</formula>
    </cfRule>
    <cfRule type="cellIs" dxfId="119" priority="29" stopIfTrue="1" operator="notEqual">
      <formula>SUM($M$22:$R$22)</formula>
    </cfRule>
    <cfRule type="cellIs" dxfId="118" priority="30" stopIfTrue="1" operator="lessThan">
      <formula>$E$23</formula>
    </cfRule>
  </conditionalFormatting>
  <conditionalFormatting sqref="E23">
    <cfRule type="cellIs" dxfId="117" priority="31" stopIfTrue="1" operator="notEqual">
      <formula>SUM($F$23:$L$23)</formula>
    </cfRule>
    <cfRule type="cellIs" dxfId="116" priority="32" stopIfTrue="1" operator="notEqual">
      <formula>SUM($M$23:$R$23)</formula>
    </cfRule>
  </conditionalFormatting>
  <conditionalFormatting sqref="E24">
    <cfRule type="cellIs" dxfId="115" priority="33" stopIfTrue="1" operator="notEqual">
      <formula>SUM($F$24:$L$24)</formula>
    </cfRule>
    <cfRule type="cellIs" dxfId="114" priority="34" stopIfTrue="1" operator="notEqual">
      <formula>SUM($M$24:$R$24)</formula>
    </cfRule>
  </conditionalFormatting>
  <conditionalFormatting sqref="E25">
    <cfRule type="cellIs" dxfId="113" priority="35" stopIfTrue="1" operator="notEqual">
      <formula>SUM($F$25:$L$25)</formula>
    </cfRule>
    <cfRule type="cellIs" dxfId="112" priority="36" stopIfTrue="1" operator="notEqual">
      <formula>SUM($M$25:$R$25)</formula>
    </cfRule>
    <cfRule type="cellIs" dxfId="111" priority="37" stopIfTrue="1" operator="lessThan">
      <formula>$E$26+$E$27+$E$28+$E$29</formula>
    </cfRule>
  </conditionalFormatting>
  <conditionalFormatting sqref="E26">
    <cfRule type="cellIs" dxfId="110" priority="38" stopIfTrue="1" operator="notEqual">
      <formula>SUM($F$26:$L$26)</formula>
    </cfRule>
    <cfRule type="cellIs" dxfId="109" priority="39" stopIfTrue="1" operator="notEqual">
      <formula>SUM($M$26:$R$26)</formula>
    </cfRule>
  </conditionalFormatting>
  <conditionalFormatting sqref="E27">
    <cfRule type="cellIs" dxfId="108" priority="40" stopIfTrue="1" operator="notEqual">
      <formula>SUM($F$27:$L$27)</formula>
    </cfRule>
    <cfRule type="cellIs" dxfId="107" priority="41" stopIfTrue="1" operator="notEqual">
      <formula>SUM($M$27:$R$27)</formula>
    </cfRule>
  </conditionalFormatting>
  <conditionalFormatting sqref="E28">
    <cfRule type="cellIs" dxfId="106" priority="42" stopIfTrue="1" operator="notEqual">
      <formula>SUM($F$28:$L$28)</formula>
    </cfRule>
    <cfRule type="cellIs" dxfId="105" priority="43" stopIfTrue="1" operator="notEqual">
      <formula>SUM($M$28:$R$28)</formula>
    </cfRule>
  </conditionalFormatting>
  <conditionalFormatting sqref="E29">
    <cfRule type="cellIs" dxfId="104" priority="44" stopIfTrue="1" operator="notEqual">
      <formula>SUM($F$29:$L$29)</formula>
    </cfRule>
    <cfRule type="cellIs" dxfId="103" priority="45" stopIfTrue="1" operator="notEqual">
      <formula>SUM($M$29:$R$29)</formula>
    </cfRule>
  </conditionalFormatting>
  <conditionalFormatting sqref="E13">
    <cfRule type="cellIs" dxfId="102" priority="46" stopIfTrue="1" operator="notEqual">
      <formula>SUM($F$13:$L$13)</formula>
    </cfRule>
    <cfRule type="cellIs" dxfId="101" priority="47" stopIfTrue="1" operator="notEqual">
      <formula>SUM($M$13:$R$13)</formula>
    </cfRule>
  </conditionalFormatting>
  <conditionalFormatting sqref="E14">
    <cfRule type="cellIs" dxfId="100" priority="48" stopIfTrue="1" operator="notEqual">
      <formula>SUM($F$14:$L$14)</formula>
    </cfRule>
    <cfRule type="cellIs" dxfId="99" priority="49" stopIfTrue="1" operator="notEqual">
      <formula>SUM($M$14:$R$14)</formula>
    </cfRule>
    <cfRule type="cellIs" dxfId="98" priority="50" stopIfTrue="1" operator="lessThan">
      <formula>$E$15</formula>
    </cfRule>
  </conditionalFormatting>
  <conditionalFormatting sqref="E21">
    <cfRule type="cellIs" dxfId="97" priority="3" stopIfTrue="1" operator="notEqual">
      <formula>SUM($F$21:$L$21)</formula>
    </cfRule>
    <cfRule type="cellIs" dxfId="96" priority="4" stopIfTrue="1" operator="notEqual">
      <formula>SUM($M$21:$R$21)</formula>
    </cfRule>
  </conditionalFormatting>
  <conditionalFormatting sqref="E20">
    <cfRule type="cellIs" dxfId="95" priority="1" operator="notEqual">
      <formula>SUM($M$20:$R$20)</formula>
    </cfRule>
    <cfRule type="cellIs" dxfId="94" priority="2" operator="notEqual">
      <formula>SUM($F$20:$L$20)</formula>
    </cfRule>
  </conditionalFormatting>
  <pageMargins left="0.7" right="0.7" top="0.75" bottom="0.75" header="0.3" footer="0.3"/>
  <pageSetup paperSize="9" scale="75" orientation="landscape" verticalDpi="0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showZeros="0" workbookViewId="0">
      <selection activeCell="T17" sqref="T17"/>
    </sheetView>
  </sheetViews>
  <sheetFormatPr defaultRowHeight="12.75"/>
  <cols>
    <col min="1" max="1" width="2.85546875" customWidth="1"/>
    <col min="2" max="2" width="4.42578125" customWidth="1"/>
    <col min="3" max="3" width="33.5703125" customWidth="1"/>
    <col min="6" max="6" width="5.7109375" customWidth="1"/>
    <col min="7" max="7" width="5.85546875" customWidth="1"/>
    <col min="8" max="8" width="5.140625" customWidth="1"/>
    <col min="9" max="9" width="5.28515625" customWidth="1"/>
    <col min="10" max="10" width="6.140625" customWidth="1"/>
    <col min="11" max="11" width="6" customWidth="1"/>
    <col min="12" max="12" width="6.28515625" customWidth="1"/>
  </cols>
  <sheetData>
    <row r="1" spans="1:18" ht="13.5" thickBot="1"/>
    <row r="2" spans="1:18" ht="45" customHeight="1">
      <c r="B2" s="454" t="s">
        <v>1854</v>
      </c>
      <c r="C2" s="458" t="s">
        <v>497</v>
      </c>
      <c r="D2" s="461" t="s">
        <v>1881</v>
      </c>
      <c r="E2" s="467" t="s">
        <v>531</v>
      </c>
      <c r="F2" s="466" t="s">
        <v>1899</v>
      </c>
      <c r="G2" s="444"/>
      <c r="H2" s="444"/>
      <c r="I2" s="444"/>
      <c r="J2" s="444"/>
      <c r="K2" s="444"/>
      <c r="L2" s="444"/>
      <c r="M2" s="444" t="s">
        <v>493</v>
      </c>
      <c r="N2" s="444"/>
      <c r="O2" s="444"/>
      <c r="P2" s="444"/>
      <c r="Q2" s="444"/>
      <c r="R2" s="445"/>
    </row>
    <row r="3" spans="1:18" ht="26.25" customHeight="1">
      <c r="B3" s="455"/>
      <c r="C3" s="459"/>
      <c r="D3" s="462"/>
      <c r="E3" s="468"/>
      <c r="F3" s="464" t="s">
        <v>534</v>
      </c>
      <c r="G3" s="501" t="s">
        <v>1900</v>
      </c>
      <c r="H3" s="501" t="s">
        <v>1901</v>
      </c>
      <c r="I3" s="446" t="s">
        <v>1917</v>
      </c>
      <c r="J3" s="457"/>
      <c r="K3" s="446" t="s">
        <v>1916</v>
      </c>
      <c r="L3" s="446"/>
      <c r="M3" s="446" t="s">
        <v>532</v>
      </c>
      <c r="N3" s="446"/>
      <c r="O3" s="446"/>
      <c r="P3" s="446" t="s">
        <v>533</v>
      </c>
      <c r="Q3" s="446"/>
      <c r="R3" s="449"/>
    </row>
    <row r="4" spans="1:18" ht="61.5" customHeight="1">
      <c r="B4" s="456"/>
      <c r="C4" s="460"/>
      <c r="D4" s="463"/>
      <c r="E4" s="468"/>
      <c r="F4" s="465"/>
      <c r="G4" s="502"/>
      <c r="H4" s="502"/>
      <c r="I4" s="241" t="s">
        <v>2110</v>
      </c>
      <c r="J4" s="241" t="s">
        <v>2109</v>
      </c>
      <c r="K4" s="291" t="s">
        <v>2111</v>
      </c>
      <c r="L4" s="241" t="s">
        <v>2112</v>
      </c>
      <c r="M4" s="66" t="s">
        <v>537</v>
      </c>
      <c r="N4" s="66" t="s">
        <v>536</v>
      </c>
      <c r="O4" s="66" t="s">
        <v>535</v>
      </c>
      <c r="P4" s="66" t="s">
        <v>537</v>
      </c>
      <c r="Q4" s="66" t="s">
        <v>536</v>
      </c>
      <c r="R4" s="155" t="s">
        <v>535</v>
      </c>
    </row>
    <row r="5" spans="1:18" ht="13.5" thickBot="1">
      <c r="B5" s="73" t="s">
        <v>1870</v>
      </c>
      <c r="C5" s="72" t="s">
        <v>1871</v>
      </c>
      <c r="D5" s="79" t="s">
        <v>1872</v>
      </c>
      <c r="E5" s="72">
        <v>1</v>
      </c>
      <c r="F5" s="68">
        <v>2</v>
      </c>
      <c r="G5" s="64">
        <v>3</v>
      </c>
      <c r="H5" s="64">
        <v>4</v>
      </c>
      <c r="I5" s="68">
        <v>5</v>
      </c>
      <c r="J5" s="64">
        <v>6</v>
      </c>
      <c r="K5" s="68">
        <v>7</v>
      </c>
      <c r="L5" s="64">
        <v>8</v>
      </c>
      <c r="M5" s="64">
        <v>9</v>
      </c>
      <c r="N5" s="64">
        <v>10</v>
      </c>
      <c r="O5" s="64">
        <v>11</v>
      </c>
      <c r="P5" s="64">
        <v>12</v>
      </c>
      <c r="Q5" s="64">
        <v>13</v>
      </c>
      <c r="R5" s="156">
        <v>14</v>
      </c>
    </row>
    <row r="6" spans="1:18" ht="22.5">
      <c r="B6" s="76" t="s">
        <v>1915</v>
      </c>
      <c r="C6" s="160" t="s">
        <v>1858</v>
      </c>
      <c r="D6" s="249" t="s">
        <v>1859</v>
      </c>
      <c r="E6" s="219">
        <v>829</v>
      </c>
      <c r="F6" s="282">
        <v>24</v>
      </c>
      <c r="G6" s="283">
        <v>53</v>
      </c>
      <c r="H6" s="283">
        <v>137</v>
      </c>
      <c r="I6" s="283">
        <v>152</v>
      </c>
      <c r="J6" s="283">
        <v>18</v>
      </c>
      <c r="K6" s="283">
        <v>401</v>
      </c>
      <c r="L6" s="283">
        <v>44</v>
      </c>
      <c r="M6" s="283">
        <v>6</v>
      </c>
      <c r="N6" s="283">
        <v>444</v>
      </c>
      <c r="O6" s="283">
        <v>343</v>
      </c>
      <c r="P6" s="283">
        <v>1</v>
      </c>
      <c r="Q6" s="283">
        <v>28</v>
      </c>
      <c r="R6" s="284">
        <v>7</v>
      </c>
    </row>
    <row r="7" spans="1:18" ht="22.5">
      <c r="B7" s="76" t="s">
        <v>487</v>
      </c>
      <c r="C7" s="160" t="s">
        <v>1860</v>
      </c>
      <c r="D7" s="249" t="s">
        <v>567</v>
      </c>
      <c r="E7" s="219">
        <v>1144</v>
      </c>
      <c r="F7" s="282">
        <v>29</v>
      </c>
      <c r="G7" s="283">
        <v>81</v>
      </c>
      <c r="H7" s="283">
        <v>263</v>
      </c>
      <c r="I7" s="283">
        <v>214</v>
      </c>
      <c r="J7" s="283">
        <v>36</v>
      </c>
      <c r="K7" s="283">
        <v>497</v>
      </c>
      <c r="L7" s="283">
        <v>24</v>
      </c>
      <c r="M7" s="283">
        <v>73</v>
      </c>
      <c r="N7" s="283">
        <v>481</v>
      </c>
      <c r="O7" s="283">
        <v>556</v>
      </c>
      <c r="P7" s="283">
        <v>6</v>
      </c>
      <c r="Q7" s="283">
        <v>21</v>
      </c>
      <c r="R7" s="284">
        <v>7</v>
      </c>
    </row>
    <row r="8" spans="1:18" ht="31.5" customHeight="1">
      <c r="B8" s="76" t="s">
        <v>488</v>
      </c>
      <c r="C8" s="160" t="s">
        <v>1817</v>
      </c>
      <c r="D8" s="262" t="s">
        <v>2114</v>
      </c>
      <c r="E8" s="219">
        <v>644</v>
      </c>
      <c r="F8" s="282">
        <v>5</v>
      </c>
      <c r="G8" s="283">
        <v>34</v>
      </c>
      <c r="H8" s="283">
        <v>135</v>
      </c>
      <c r="I8" s="283">
        <v>133</v>
      </c>
      <c r="J8" s="283">
        <v>22</v>
      </c>
      <c r="K8" s="283">
        <v>297</v>
      </c>
      <c r="L8" s="283">
        <v>18</v>
      </c>
      <c r="M8" s="283">
        <v>51</v>
      </c>
      <c r="N8" s="283">
        <v>286</v>
      </c>
      <c r="O8" s="283">
        <v>282</v>
      </c>
      <c r="P8" s="283">
        <v>5</v>
      </c>
      <c r="Q8" s="283">
        <v>15</v>
      </c>
      <c r="R8" s="284">
        <v>5</v>
      </c>
    </row>
    <row r="9" spans="1:18" ht="27" customHeight="1">
      <c r="B9" s="76" t="s">
        <v>575</v>
      </c>
      <c r="C9" s="160" t="s">
        <v>1818</v>
      </c>
      <c r="D9" s="262" t="s">
        <v>2118</v>
      </c>
      <c r="E9" s="219">
        <v>111</v>
      </c>
      <c r="F9" s="282">
        <v>2</v>
      </c>
      <c r="G9" s="283">
        <v>8</v>
      </c>
      <c r="H9" s="283">
        <v>22</v>
      </c>
      <c r="I9" s="283">
        <v>21</v>
      </c>
      <c r="J9" s="283">
        <v>2</v>
      </c>
      <c r="K9" s="283">
        <v>55</v>
      </c>
      <c r="L9" s="283">
        <v>1</v>
      </c>
      <c r="M9" s="283">
        <v>1</v>
      </c>
      <c r="N9" s="283">
        <v>18</v>
      </c>
      <c r="O9" s="283">
        <v>92</v>
      </c>
      <c r="P9" s="283">
        <v>0</v>
      </c>
      <c r="Q9" s="283">
        <v>0</v>
      </c>
      <c r="R9" s="284">
        <v>0</v>
      </c>
    </row>
    <row r="10" spans="1:18" ht="45">
      <c r="B10" s="77">
        <v>11</v>
      </c>
      <c r="C10" s="160" t="s">
        <v>1874</v>
      </c>
      <c r="D10" s="249" t="s">
        <v>1875</v>
      </c>
      <c r="E10" s="219">
        <v>4738</v>
      </c>
      <c r="F10" s="282">
        <v>160</v>
      </c>
      <c r="G10" s="282">
        <v>316</v>
      </c>
      <c r="H10" s="282">
        <v>980</v>
      </c>
      <c r="I10" s="282">
        <v>1320</v>
      </c>
      <c r="J10" s="282">
        <v>176</v>
      </c>
      <c r="K10" s="282">
        <v>1675</v>
      </c>
      <c r="L10" s="282">
        <v>111</v>
      </c>
      <c r="M10" s="282">
        <v>57</v>
      </c>
      <c r="N10" s="282">
        <v>1785</v>
      </c>
      <c r="O10" s="282">
        <v>2697</v>
      </c>
      <c r="P10" s="282">
        <v>19</v>
      </c>
      <c r="Q10" s="282">
        <v>135</v>
      </c>
      <c r="R10" s="284">
        <v>45</v>
      </c>
    </row>
    <row r="11" spans="1:18" ht="33.75">
      <c r="A11" s="293">
        <v>15</v>
      </c>
      <c r="B11" s="76" t="s">
        <v>576</v>
      </c>
      <c r="C11" s="160" t="s">
        <v>489</v>
      </c>
      <c r="D11" s="249" t="s">
        <v>568</v>
      </c>
      <c r="E11" s="219">
        <v>2258</v>
      </c>
      <c r="F11" s="282">
        <v>59</v>
      </c>
      <c r="G11" s="283">
        <v>80</v>
      </c>
      <c r="H11" s="283">
        <v>325</v>
      </c>
      <c r="I11" s="283">
        <v>662</v>
      </c>
      <c r="J11" s="283">
        <v>120</v>
      </c>
      <c r="K11" s="283">
        <v>933</v>
      </c>
      <c r="L11" s="283">
        <v>79</v>
      </c>
      <c r="M11" s="283">
        <v>17</v>
      </c>
      <c r="N11" s="283">
        <v>1181</v>
      </c>
      <c r="O11" s="283">
        <v>916</v>
      </c>
      <c r="P11" s="283">
        <v>8</v>
      </c>
      <c r="Q11" s="283">
        <v>114</v>
      </c>
      <c r="R11" s="284">
        <v>22</v>
      </c>
    </row>
    <row r="12" spans="1:18" ht="24.75" customHeight="1">
      <c r="B12" s="76" t="s">
        <v>577</v>
      </c>
      <c r="C12" s="160" t="s">
        <v>494</v>
      </c>
      <c r="D12" s="249" t="s">
        <v>569</v>
      </c>
      <c r="E12" s="219">
        <v>1458</v>
      </c>
      <c r="F12" s="282">
        <v>35</v>
      </c>
      <c r="G12" s="283">
        <v>124</v>
      </c>
      <c r="H12" s="283">
        <v>434</v>
      </c>
      <c r="I12" s="283">
        <v>420</v>
      </c>
      <c r="J12" s="283">
        <v>22</v>
      </c>
      <c r="K12" s="283">
        <v>409</v>
      </c>
      <c r="L12" s="283">
        <v>14</v>
      </c>
      <c r="M12" s="283">
        <v>19</v>
      </c>
      <c r="N12" s="283">
        <v>280</v>
      </c>
      <c r="O12" s="283">
        <v>1134</v>
      </c>
      <c r="P12" s="283">
        <v>5</v>
      </c>
      <c r="Q12" s="283">
        <v>7</v>
      </c>
      <c r="R12" s="284">
        <v>13</v>
      </c>
    </row>
    <row r="13" spans="1:18" ht="22.5">
      <c r="B13" s="77">
        <v>12</v>
      </c>
      <c r="C13" s="160" t="s">
        <v>1876</v>
      </c>
      <c r="D13" s="249" t="s">
        <v>1877</v>
      </c>
      <c r="E13" s="219">
        <v>305</v>
      </c>
      <c r="F13" s="282">
        <v>40</v>
      </c>
      <c r="G13" s="283">
        <v>41</v>
      </c>
      <c r="H13" s="283">
        <v>66</v>
      </c>
      <c r="I13" s="283">
        <v>59</v>
      </c>
      <c r="J13" s="283">
        <v>12</v>
      </c>
      <c r="K13" s="283">
        <v>74</v>
      </c>
      <c r="L13" s="283">
        <v>13</v>
      </c>
      <c r="M13" s="283">
        <v>62</v>
      </c>
      <c r="N13" s="283">
        <v>87</v>
      </c>
      <c r="O13" s="283">
        <v>141</v>
      </c>
      <c r="P13" s="283">
        <v>7</v>
      </c>
      <c r="Q13" s="283">
        <v>4</v>
      </c>
      <c r="R13" s="284">
        <v>4</v>
      </c>
    </row>
    <row r="14" spans="1:18" ht="45.75" customHeight="1">
      <c r="B14" s="77">
        <v>13</v>
      </c>
      <c r="C14" s="160" t="s">
        <v>495</v>
      </c>
      <c r="D14" s="249" t="s">
        <v>570</v>
      </c>
      <c r="E14" s="219">
        <v>409</v>
      </c>
      <c r="F14" s="282">
        <v>216</v>
      </c>
      <c r="G14" s="283">
        <v>50</v>
      </c>
      <c r="H14" s="283">
        <v>52</v>
      </c>
      <c r="I14" s="283">
        <v>38</v>
      </c>
      <c r="J14" s="283">
        <v>6</v>
      </c>
      <c r="K14" s="283">
        <v>42</v>
      </c>
      <c r="L14" s="283">
        <v>5</v>
      </c>
      <c r="M14" s="283">
        <v>34</v>
      </c>
      <c r="N14" s="283">
        <v>118</v>
      </c>
      <c r="O14" s="283">
        <v>251</v>
      </c>
      <c r="P14" s="283">
        <v>2</v>
      </c>
      <c r="Q14" s="283">
        <v>2</v>
      </c>
      <c r="R14" s="284">
        <v>2</v>
      </c>
    </row>
    <row r="15" spans="1:18" ht="22.5">
      <c r="B15" s="77">
        <v>14</v>
      </c>
      <c r="C15" s="160" t="s">
        <v>1819</v>
      </c>
      <c r="D15" s="249" t="s">
        <v>571</v>
      </c>
      <c r="E15" s="219">
        <v>1311</v>
      </c>
      <c r="F15" s="282">
        <v>155</v>
      </c>
      <c r="G15" s="282">
        <v>167</v>
      </c>
      <c r="H15" s="282">
        <v>288</v>
      </c>
      <c r="I15" s="282">
        <v>123</v>
      </c>
      <c r="J15" s="282">
        <v>23</v>
      </c>
      <c r="K15" s="282">
        <v>513</v>
      </c>
      <c r="L15" s="282">
        <v>42</v>
      </c>
      <c r="M15" s="282">
        <v>120</v>
      </c>
      <c r="N15" s="282">
        <v>370</v>
      </c>
      <c r="O15" s="282">
        <v>772</v>
      </c>
      <c r="P15" s="282">
        <v>19</v>
      </c>
      <c r="Q15" s="282">
        <v>18</v>
      </c>
      <c r="R15" s="284">
        <v>12</v>
      </c>
    </row>
    <row r="16" spans="1:18" ht="22.5">
      <c r="B16" s="77">
        <v>15</v>
      </c>
      <c r="C16" s="264" t="s">
        <v>496</v>
      </c>
      <c r="D16" s="251"/>
      <c r="E16" s="219">
        <v>60</v>
      </c>
      <c r="F16" s="282">
        <v>5</v>
      </c>
      <c r="G16" s="283">
        <v>2</v>
      </c>
      <c r="H16" s="283">
        <v>11</v>
      </c>
      <c r="I16" s="283">
        <v>1</v>
      </c>
      <c r="J16" s="283">
        <v>5</v>
      </c>
      <c r="K16" s="283">
        <v>27</v>
      </c>
      <c r="L16" s="283">
        <v>9</v>
      </c>
      <c r="M16" s="283">
        <v>6</v>
      </c>
      <c r="N16" s="283">
        <v>18</v>
      </c>
      <c r="O16" s="283">
        <v>23</v>
      </c>
      <c r="P16" s="283">
        <v>9</v>
      </c>
      <c r="Q16" s="283">
        <v>2</v>
      </c>
      <c r="R16" s="284">
        <v>2</v>
      </c>
    </row>
    <row r="17" spans="2:18" ht="22.5">
      <c r="B17" s="77">
        <v>16</v>
      </c>
      <c r="C17" s="161" t="s">
        <v>1809</v>
      </c>
      <c r="D17" s="251"/>
      <c r="E17" s="219">
        <v>5</v>
      </c>
      <c r="F17" s="282">
        <v>0</v>
      </c>
      <c r="G17" s="283">
        <v>0</v>
      </c>
      <c r="H17" s="283">
        <v>0</v>
      </c>
      <c r="I17" s="283">
        <v>0</v>
      </c>
      <c r="J17" s="283">
        <v>0</v>
      </c>
      <c r="K17" s="283">
        <v>3</v>
      </c>
      <c r="L17" s="283">
        <v>2</v>
      </c>
      <c r="M17" s="283">
        <v>2</v>
      </c>
      <c r="N17" s="283">
        <v>1</v>
      </c>
      <c r="O17" s="283">
        <v>0</v>
      </c>
      <c r="P17" s="283">
        <v>0</v>
      </c>
      <c r="Q17" s="283">
        <v>2</v>
      </c>
      <c r="R17" s="284">
        <v>0</v>
      </c>
    </row>
    <row r="18" spans="2:18" ht="22.5">
      <c r="B18" s="77">
        <v>17</v>
      </c>
      <c r="C18" s="161" t="s">
        <v>1820</v>
      </c>
      <c r="D18" s="251"/>
      <c r="E18" s="219">
        <v>620</v>
      </c>
      <c r="F18" s="282">
        <v>121</v>
      </c>
      <c r="G18" s="283">
        <v>61</v>
      </c>
      <c r="H18" s="283">
        <v>113</v>
      </c>
      <c r="I18" s="283">
        <v>121</v>
      </c>
      <c r="J18" s="283">
        <v>9</v>
      </c>
      <c r="K18" s="283">
        <v>187</v>
      </c>
      <c r="L18" s="283">
        <v>8</v>
      </c>
      <c r="M18" s="283">
        <v>20</v>
      </c>
      <c r="N18" s="283">
        <v>184</v>
      </c>
      <c r="O18" s="283">
        <v>402</v>
      </c>
      <c r="P18" s="283">
        <v>1</v>
      </c>
      <c r="Q18" s="283">
        <v>7</v>
      </c>
      <c r="R18" s="284">
        <v>6</v>
      </c>
    </row>
    <row r="19" spans="2:18" ht="22.5">
      <c r="B19" s="77">
        <v>18</v>
      </c>
      <c r="C19" s="161" t="s">
        <v>1873</v>
      </c>
      <c r="D19" s="251"/>
      <c r="E19" s="128">
        <f>'14'!E10+'14'!E13+'14'!E14+'14'!E16+'14'!E19+'14'!E22+'14'!E24+'14'!E25+'15'!E6+'15'!E7+'15'!E10+'15'!E13+'15'!E14+'15'!E15+'15'!E18</f>
        <v>26474</v>
      </c>
      <c r="F19" s="128">
        <f>'14'!F10+'14'!F13+'14'!F14+'14'!F16+'14'!F19+'14'!F22+'14'!F24+'14'!F25+'15'!F6+'15'!F7+'15'!F10+'15'!F13+'15'!F14+'15'!F15+'15'!F18</f>
        <v>2265</v>
      </c>
      <c r="G19" s="128">
        <f>'14'!G10+'14'!G13+'14'!G14+'14'!G16+'14'!G19+'14'!G22+'14'!G24+'14'!G25+'15'!G6+'15'!G7+'15'!G10+'15'!G13+'15'!G14+'15'!G15+'15'!G18</f>
        <v>2275</v>
      </c>
      <c r="H19" s="128">
        <f>'14'!H10+'14'!H13+'14'!H14+'14'!H16+'14'!H19+'14'!H22+'14'!H24+'14'!H25+'15'!H6+'15'!H7+'15'!H10+'15'!H13+'15'!H14+'15'!H15+'15'!H18</f>
        <v>4963</v>
      </c>
      <c r="I19" s="128">
        <f>'14'!I10+'14'!I13+'14'!I14+'14'!I16+'14'!I19+'14'!I22+'14'!I24+'14'!I25+'15'!I6+'15'!I7+'15'!I10+'15'!I13+'15'!I14+'15'!I15+'15'!I18</f>
        <v>5213</v>
      </c>
      <c r="J19" s="128">
        <f>'14'!J10+'14'!J13+'14'!J14+'14'!J16+'14'!J19+'14'!J22+'14'!J24+'14'!J25+'15'!J6+'15'!J7+'15'!J10+'15'!J13+'15'!J14+'15'!J15+'15'!J18</f>
        <v>975</v>
      </c>
      <c r="K19" s="128">
        <f>'14'!K10+'14'!K13+'14'!K14+'14'!K16+'14'!K19+'14'!K22+'14'!K24+'14'!K25+'15'!K6+'15'!K7+'15'!K10+'15'!K13+'15'!K14+'15'!K15+'15'!K18</f>
        <v>9811</v>
      </c>
      <c r="L19" s="128">
        <f>'14'!L10+'14'!L13+'14'!L14+'14'!L16+'14'!L19+'14'!L22+'14'!L24+'14'!L25+'15'!L6+'15'!L7+'15'!L10+'15'!L13+'15'!L14+'15'!L15+'15'!L18</f>
        <v>972</v>
      </c>
      <c r="M19" s="128">
        <f>'14'!M10+'14'!M13+'14'!M14+'14'!M16+'14'!M19+'14'!M22+'14'!M24+'14'!M25+'15'!M6+'15'!M7+'15'!M10+'15'!M13+'15'!M14+'15'!M15+'15'!M18</f>
        <v>2138</v>
      </c>
      <c r="N19" s="128">
        <f>'14'!N10+'14'!N13+'14'!N14+'14'!N16+'14'!N19+'14'!N22+'14'!N24+'14'!N25+'15'!N6+'15'!N7+'15'!N10+'15'!N13+'15'!N14+'15'!N15+'15'!N18</f>
        <v>10638</v>
      </c>
      <c r="O19" s="128">
        <f>'14'!O10+'14'!O13+'14'!O14+'14'!O16+'14'!O19+'14'!O22+'14'!O24+'14'!O25+'15'!O6+'15'!O7+'15'!O10+'15'!O13+'15'!O14+'15'!O15+'15'!O18</f>
        <v>12406</v>
      </c>
      <c r="P19" s="128">
        <f>'14'!P10+'14'!P13+'14'!P14+'14'!P16+'14'!P19+'14'!P22+'14'!P24+'14'!P25+'15'!P6+'15'!P7+'15'!P10+'15'!P13+'15'!P14+'15'!P15+'15'!P18</f>
        <v>395</v>
      </c>
      <c r="Q19" s="128">
        <f>'14'!Q10+'14'!Q13+'14'!Q14+'14'!Q16+'14'!Q19+'14'!Q22+'14'!Q24+'14'!Q25+'15'!Q6+'15'!Q7+'15'!Q10+'15'!Q13+'15'!Q14+'15'!Q15+'15'!Q18</f>
        <v>611</v>
      </c>
      <c r="R19" s="128">
        <f>'14'!R10+'14'!R13+'14'!R14+'14'!R16+'14'!R19+'14'!R22+'14'!R24+'14'!R25+'15'!R6+'15'!R7+'15'!R10+'15'!R13+'15'!R14+'15'!R15+'15'!R18</f>
        <v>286</v>
      </c>
    </row>
    <row r="20" spans="2:18" ht="23.25" thickBot="1">
      <c r="B20" s="78">
        <v>19</v>
      </c>
      <c r="C20" s="163" t="s">
        <v>1821</v>
      </c>
      <c r="D20" s="266"/>
      <c r="E20" s="221">
        <v>10878</v>
      </c>
      <c r="F20" s="285">
        <v>973</v>
      </c>
      <c r="G20" s="286">
        <v>1175</v>
      </c>
      <c r="H20" s="286">
        <v>2542</v>
      </c>
      <c r="I20" s="100">
        <v>5213</v>
      </c>
      <c r="J20" s="100">
        <v>975</v>
      </c>
      <c r="K20" s="286">
        <v>0</v>
      </c>
      <c r="L20" s="286">
        <v>0</v>
      </c>
      <c r="M20" s="286">
        <v>711</v>
      </c>
      <c r="N20" s="286">
        <v>3925</v>
      </c>
      <c r="O20" s="286">
        <v>5739</v>
      </c>
      <c r="P20" s="286">
        <v>172</v>
      </c>
      <c r="Q20" s="286">
        <v>221</v>
      </c>
      <c r="R20" s="287">
        <v>110</v>
      </c>
    </row>
    <row r="21" spans="2:18">
      <c r="B21" s="86"/>
      <c r="C21" s="87"/>
      <c r="D21" s="86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</row>
    <row r="22" spans="2:18">
      <c r="B22" s="154" t="s">
        <v>492</v>
      </c>
      <c r="C22" s="71" t="s">
        <v>490</v>
      </c>
      <c r="D22" s="62"/>
      <c r="E22" s="153"/>
      <c r="F22" s="62"/>
      <c r="G22" s="62"/>
      <c r="H22" s="70" t="s">
        <v>594</v>
      </c>
      <c r="I22" s="62"/>
      <c r="J22" s="62"/>
      <c r="K22" s="62"/>
      <c r="L22" s="223">
        <v>4429</v>
      </c>
      <c r="M22" s="153"/>
      <c r="N22" s="153"/>
      <c r="O22" s="153"/>
      <c r="P22" s="62"/>
      <c r="Q22" s="62"/>
      <c r="R22" s="62"/>
    </row>
    <row r="23" spans="2:18">
      <c r="B23" s="62"/>
      <c r="C23" s="70" t="s">
        <v>491</v>
      </c>
      <c r="D23" s="62"/>
      <c r="E23" s="62"/>
      <c r="F23" s="62"/>
      <c r="G23" s="62"/>
      <c r="H23" s="70" t="s">
        <v>595</v>
      </c>
      <c r="I23" s="62"/>
      <c r="J23" s="62"/>
      <c r="K23" s="62"/>
      <c r="L23" s="62"/>
      <c r="M23" s="62"/>
      <c r="N23" s="62"/>
      <c r="O23" s="62"/>
      <c r="P23" s="62"/>
      <c r="Q23" s="62"/>
      <c r="R23" s="62"/>
    </row>
  </sheetData>
  <customSheetViews>
    <customSheetView guid="{9193A96D-9FAB-4C72-AD87-6B03155F1E73}" topLeftCell="A4">
      <selection activeCell="S25" sqref="S25"/>
      <pageMargins left="0.7" right="0.7" top="0.75" bottom="0.75" header="0.3" footer="0.3"/>
      <pageSetup paperSize="9" scale="80" orientation="landscape" verticalDpi="0" r:id="rId1"/>
    </customSheetView>
  </customSheetViews>
  <mergeCells count="13">
    <mergeCell ref="K3:L3"/>
    <mergeCell ref="M3:O3"/>
    <mergeCell ref="P3:R3"/>
    <mergeCell ref="B2:B4"/>
    <mergeCell ref="C2:C4"/>
    <mergeCell ref="D2:D4"/>
    <mergeCell ref="E2:E4"/>
    <mergeCell ref="F2:L2"/>
    <mergeCell ref="M2:R2"/>
    <mergeCell ref="F3:F4"/>
    <mergeCell ref="G3:G4"/>
    <mergeCell ref="H3:H4"/>
    <mergeCell ref="I3:J3"/>
  </mergeCells>
  <conditionalFormatting sqref="F20">
    <cfRule type="cellIs" dxfId="93" priority="48" stopIfTrue="1" operator="greaterThan">
      <formula>$F$19</formula>
    </cfRule>
  </conditionalFormatting>
  <conditionalFormatting sqref="G20">
    <cfRule type="cellIs" dxfId="92" priority="49" stopIfTrue="1" operator="greaterThan">
      <formula>$G$19</formula>
    </cfRule>
  </conditionalFormatting>
  <conditionalFormatting sqref="H20">
    <cfRule type="cellIs" dxfId="91" priority="50" stopIfTrue="1" operator="greaterThan">
      <formula>$H$19</formula>
    </cfRule>
  </conditionalFormatting>
  <conditionalFormatting sqref="P20">
    <cfRule type="cellIs" dxfId="90" priority="55" stopIfTrue="1" operator="greaterThan">
      <formula>$P$19</formula>
    </cfRule>
  </conditionalFormatting>
  <conditionalFormatting sqref="Q20">
    <cfRule type="cellIs" dxfId="89" priority="56" stopIfTrue="1" operator="greaterThan">
      <formula>$Q$19</formula>
    </cfRule>
  </conditionalFormatting>
  <conditionalFormatting sqref="R20">
    <cfRule type="cellIs" dxfId="88" priority="57" stopIfTrue="1" operator="greaterThan">
      <formula>$R$19</formula>
    </cfRule>
  </conditionalFormatting>
  <conditionalFormatting sqref="F7">
    <cfRule type="cellIs" dxfId="87" priority="58" stopIfTrue="1" operator="lessThan">
      <formula>$F$8+$F$9</formula>
    </cfRule>
  </conditionalFormatting>
  <conditionalFormatting sqref="G7">
    <cfRule type="cellIs" dxfId="86" priority="59" stopIfTrue="1" operator="lessThan">
      <formula>$G$8+$G$9</formula>
    </cfRule>
  </conditionalFormatting>
  <conditionalFormatting sqref="H7">
    <cfRule type="cellIs" dxfId="85" priority="60" stopIfTrue="1" operator="lessThan">
      <formula>$H$8+$H$9</formula>
    </cfRule>
  </conditionalFormatting>
  <conditionalFormatting sqref="I7">
    <cfRule type="cellIs" dxfId="84" priority="61" stopIfTrue="1" operator="lessThan">
      <formula>$I$8+$I$9</formula>
    </cfRule>
  </conditionalFormatting>
  <conditionalFormatting sqref="J7">
    <cfRule type="cellIs" dxfId="83" priority="62" stopIfTrue="1" operator="lessThan">
      <formula>$J$8+$J$9</formula>
    </cfRule>
  </conditionalFormatting>
  <conditionalFormatting sqref="K7">
    <cfRule type="cellIs" dxfId="82" priority="63" stopIfTrue="1" operator="lessThan">
      <formula>$K$8+$K$9</formula>
    </cfRule>
  </conditionalFormatting>
  <conditionalFormatting sqref="L7">
    <cfRule type="cellIs" dxfId="81" priority="64" stopIfTrue="1" operator="lessThan">
      <formula>$L$8+$L$9</formula>
    </cfRule>
  </conditionalFormatting>
  <conditionalFormatting sqref="P7">
    <cfRule type="cellIs" dxfId="80" priority="65" stopIfTrue="1" operator="lessThan">
      <formula>$P$8+$P$9</formula>
    </cfRule>
  </conditionalFormatting>
  <conditionalFormatting sqref="Q7">
    <cfRule type="cellIs" dxfId="79" priority="66" stopIfTrue="1" operator="lessThan">
      <formula>$Q$8+$Q$9</formula>
    </cfRule>
  </conditionalFormatting>
  <conditionalFormatting sqref="R7">
    <cfRule type="cellIs" dxfId="78" priority="67" stopIfTrue="1" operator="lessThan">
      <formula>$R$8+$R$9</formula>
    </cfRule>
  </conditionalFormatting>
  <conditionalFormatting sqref="E6">
    <cfRule type="cellIs" dxfId="77" priority="68" stopIfTrue="1" operator="notEqual">
      <formula>SUM($F$6:$L$6)</formula>
    </cfRule>
    <cfRule type="cellIs" dxfId="76" priority="69" stopIfTrue="1" operator="notEqual">
      <formula>SUM($M$6:$R$6)</formula>
    </cfRule>
  </conditionalFormatting>
  <conditionalFormatting sqref="E8">
    <cfRule type="cellIs" dxfId="75" priority="73" stopIfTrue="1" operator="notEqual">
      <formula>SUM($F$8:$L$8)</formula>
    </cfRule>
    <cfRule type="cellIs" dxfId="74" priority="74" stopIfTrue="1" operator="notEqual">
      <formula>SUM($M$8:$R$8)</formula>
    </cfRule>
  </conditionalFormatting>
  <conditionalFormatting sqref="E9">
    <cfRule type="cellIs" dxfId="73" priority="75" stopIfTrue="1" operator="notEqual">
      <formula>SUM($F$9:$L$9)</formula>
    </cfRule>
    <cfRule type="cellIs" dxfId="72" priority="76" stopIfTrue="1" operator="notEqual">
      <formula>SUM($M$9:$R$9)</formula>
    </cfRule>
  </conditionalFormatting>
  <conditionalFormatting sqref="E10">
    <cfRule type="cellIs" dxfId="71" priority="77" stopIfTrue="1" operator="notEqual">
      <formula>SUM($F$10:$L$10)</formula>
    </cfRule>
    <cfRule type="cellIs" dxfId="70" priority="78" stopIfTrue="1" operator="notEqual">
      <formula>SUM($M$10:$R$10)</formula>
    </cfRule>
    <cfRule type="cellIs" dxfId="69" priority="79" stopIfTrue="1" operator="lessThan">
      <formula>$E$11+$E$12</formula>
    </cfRule>
  </conditionalFormatting>
  <conditionalFormatting sqref="E11">
    <cfRule type="cellIs" dxfId="68" priority="80" stopIfTrue="1" operator="notEqual">
      <formula>SUM($F$11:$L$11)</formula>
    </cfRule>
    <cfRule type="cellIs" dxfId="67" priority="81" stopIfTrue="1" operator="notEqual">
      <formula>SUM($M$11:$R$11)</formula>
    </cfRule>
  </conditionalFormatting>
  <conditionalFormatting sqref="E12">
    <cfRule type="cellIs" dxfId="66" priority="82" stopIfTrue="1" operator="notEqual">
      <formula>SUM($F$12:$L$12)</formula>
    </cfRule>
    <cfRule type="cellIs" dxfId="65" priority="83" stopIfTrue="1" operator="notEqual">
      <formula>SUM($M$12:$R$12)</formula>
    </cfRule>
  </conditionalFormatting>
  <conditionalFormatting sqref="E13">
    <cfRule type="cellIs" dxfId="64" priority="84" stopIfTrue="1" operator="notEqual">
      <formula>SUM($F$13:$L$13)</formula>
    </cfRule>
    <cfRule type="cellIs" dxfId="63" priority="85" stopIfTrue="1" operator="notEqual">
      <formula>SUM($M$13:$R$13)</formula>
    </cfRule>
  </conditionalFormatting>
  <conditionalFormatting sqref="E14">
    <cfRule type="cellIs" dxfId="62" priority="86" stopIfTrue="1" operator="notEqual">
      <formula>SUM($F$14:$L$14)</formula>
    </cfRule>
    <cfRule type="cellIs" dxfId="61" priority="87" stopIfTrue="1" operator="notEqual">
      <formula>SUM($M$14:$R$14)</formula>
    </cfRule>
  </conditionalFormatting>
  <conditionalFormatting sqref="E17">
    <cfRule type="cellIs" dxfId="60" priority="88" stopIfTrue="1" operator="notEqual">
      <formula>SUM($F$17:$L$17)</formula>
    </cfRule>
    <cfRule type="cellIs" dxfId="59" priority="89" stopIfTrue="1" operator="notEqual">
      <formula>SUM($M$17:$R$17)</formula>
    </cfRule>
  </conditionalFormatting>
  <conditionalFormatting sqref="E16">
    <cfRule type="cellIs" dxfId="58" priority="90" stopIfTrue="1" operator="notEqual">
      <formula>SUM($F$16:$L$16)</formula>
    </cfRule>
    <cfRule type="cellIs" dxfId="57" priority="91" stopIfTrue="1" operator="notEqual">
      <formula>SUM($M$16:$R$16)</formula>
    </cfRule>
  </conditionalFormatting>
  <conditionalFormatting sqref="E15">
    <cfRule type="cellIs" dxfId="56" priority="92" stopIfTrue="1" operator="notEqual">
      <formula>SUM($F$15:$L$15)</formula>
    </cfRule>
    <cfRule type="cellIs" dxfId="55" priority="93" stopIfTrue="1" operator="notEqual">
      <formula>SUM($M$15:$R$15)</formula>
    </cfRule>
  </conditionalFormatting>
  <conditionalFormatting sqref="E18">
    <cfRule type="cellIs" dxfId="54" priority="94" stopIfTrue="1" operator="notEqual">
      <formula>SUM($F$18:$L$18)</formula>
    </cfRule>
    <cfRule type="cellIs" dxfId="53" priority="95" stopIfTrue="1" operator="notEqual">
      <formula>SUM($M$18:$R$18)</formula>
    </cfRule>
  </conditionalFormatting>
  <conditionalFormatting sqref="M7">
    <cfRule type="cellIs" dxfId="52" priority="102" stopIfTrue="1" operator="lessThan">
      <formula>$M$8+$M$9</formula>
    </cfRule>
  </conditionalFormatting>
  <conditionalFormatting sqref="N7">
    <cfRule type="cellIs" dxfId="51" priority="103" stopIfTrue="1" operator="lessThan">
      <formula>$N$8+$N$9</formula>
    </cfRule>
  </conditionalFormatting>
  <conditionalFormatting sqref="O7">
    <cfRule type="cellIs" dxfId="50" priority="104" stopIfTrue="1" operator="lessThan">
      <formula>$O$8+$O$9</formula>
    </cfRule>
  </conditionalFormatting>
  <conditionalFormatting sqref="F10">
    <cfRule type="cellIs" dxfId="49" priority="105" stopIfTrue="1" operator="lessThan">
      <formula>$F$11+$F$12</formula>
    </cfRule>
  </conditionalFormatting>
  <conditionalFormatting sqref="G10">
    <cfRule type="cellIs" dxfId="48" priority="106" stopIfTrue="1" operator="lessThan">
      <formula>$G$11+$G$12</formula>
    </cfRule>
  </conditionalFormatting>
  <conditionalFormatting sqref="H10">
    <cfRule type="cellIs" dxfId="47" priority="107" stopIfTrue="1" operator="lessThan">
      <formula>$H$11+$H$12</formula>
    </cfRule>
  </conditionalFormatting>
  <conditionalFormatting sqref="I10">
    <cfRule type="cellIs" dxfId="46" priority="108" stopIfTrue="1" operator="lessThan">
      <formula>$I$11+$I$12</formula>
    </cfRule>
  </conditionalFormatting>
  <conditionalFormatting sqref="J10">
    <cfRule type="cellIs" dxfId="45" priority="109" stopIfTrue="1" operator="lessThan">
      <formula>$J$11+$J$12</formula>
    </cfRule>
  </conditionalFormatting>
  <conditionalFormatting sqref="K10">
    <cfRule type="cellIs" dxfId="44" priority="110" stopIfTrue="1" operator="lessThan">
      <formula>$K$11+$K$12</formula>
    </cfRule>
  </conditionalFormatting>
  <conditionalFormatting sqref="L10">
    <cfRule type="cellIs" dxfId="43" priority="111" stopIfTrue="1" operator="lessThan">
      <formula>$L$11+$L$12</formula>
    </cfRule>
  </conditionalFormatting>
  <conditionalFormatting sqref="M10">
    <cfRule type="cellIs" dxfId="42" priority="112" stopIfTrue="1" operator="lessThan">
      <formula>$M$11+$M$12</formula>
    </cfRule>
  </conditionalFormatting>
  <conditionalFormatting sqref="N10">
    <cfRule type="cellIs" dxfId="41" priority="113" stopIfTrue="1" operator="lessThan">
      <formula>$N$11+$N$12</formula>
    </cfRule>
  </conditionalFormatting>
  <conditionalFormatting sqref="O10">
    <cfRule type="cellIs" dxfId="40" priority="114" stopIfTrue="1" operator="lessThan">
      <formula>$O$11+$O$12</formula>
    </cfRule>
  </conditionalFormatting>
  <conditionalFormatting sqref="P10">
    <cfRule type="cellIs" dxfId="39" priority="115" stopIfTrue="1" operator="lessThan">
      <formula>$P$11+$P$12</formula>
    </cfRule>
  </conditionalFormatting>
  <conditionalFormatting sqref="Q10">
    <cfRule type="cellIs" dxfId="38" priority="116" stopIfTrue="1" operator="lessThan">
      <formula>$Q$11+$Q$12</formula>
    </cfRule>
  </conditionalFormatting>
  <conditionalFormatting sqref="R10">
    <cfRule type="cellIs" dxfId="37" priority="117" stopIfTrue="1" operator="lessThan">
      <formula>$R$11+$R$12</formula>
    </cfRule>
  </conditionalFormatting>
  <conditionalFormatting sqref="M20">
    <cfRule type="cellIs" dxfId="36" priority="121" stopIfTrue="1" operator="greaterThan">
      <formula>$M$19</formula>
    </cfRule>
  </conditionalFormatting>
  <conditionalFormatting sqref="N20">
    <cfRule type="cellIs" dxfId="35" priority="122" stopIfTrue="1" operator="greaterThan">
      <formula>$N$19</formula>
    </cfRule>
  </conditionalFormatting>
  <conditionalFormatting sqref="O20">
    <cfRule type="cellIs" dxfId="34" priority="123" stopIfTrue="1" operator="greaterThan">
      <formula>$O$19</formula>
    </cfRule>
  </conditionalFormatting>
  <conditionalFormatting sqref="L22:O22">
    <cfRule type="cellIs" dxfId="33" priority="124" stopIfTrue="1" operator="greaterThan">
      <formula>$E$19</formula>
    </cfRule>
  </conditionalFormatting>
  <conditionalFormatting sqref="E6">
    <cfRule type="cellIs" dxfId="32" priority="4" stopIfTrue="1" operator="notEqual">
      <formula>SUM($F$6:$L$6)</formula>
    </cfRule>
    <cfRule type="cellIs" dxfId="31" priority="5" stopIfTrue="1" operator="notEqual">
      <formula>SUM($M$6:$R$6)</formula>
    </cfRule>
  </conditionalFormatting>
  <conditionalFormatting sqref="E7">
    <cfRule type="cellIs" dxfId="30" priority="6" stopIfTrue="1" operator="notEqual">
      <formula>SUM($F$7:$L$7)</formula>
    </cfRule>
    <cfRule type="cellIs" dxfId="29" priority="7" stopIfTrue="1" operator="notEqual">
      <formula>SUM($M$7:$R$7)</formula>
    </cfRule>
    <cfRule type="cellIs" dxfId="28" priority="8" stopIfTrue="1" operator="lessThan">
      <formula>$E$8+$E$9</formula>
    </cfRule>
  </conditionalFormatting>
  <conditionalFormatting sqref="E8">
    <cfRule type="cellIs" dxfId="27" priority="9" stopIfTrue="1" operator="notEqual">
      <formula>SUM($F$8:$L$8)</formula>
    </cfRule>
    <cfRule type="cellIs" dxfId="26" priority="10" stopIfTrue="1" operator="notEqual">
      <formula>SUM($M$8:$R$8)</formula>
    </cfRule>
  </conditionalFormatting>
  <conditionalFormatting sqref="E9">
    <cfRule type="cellIs" dxfId="25" priority="11" stopIfTrue="1" operator="notEqual">
      <formula>SUM($F$9:$L$9)</formula>
    </cfRule>
    <cfRule type="cellIs" dxfId="24" priority="12" stopIfTrue="1" operator="notEqual">
      <formula>SUM($M$9:$R$9)</formula>
    </cfRule>
  </conditionalFormatting>
  <conditionalFormatting sqref="E10">
    <cfRule type="cellIs" dxfId="23" priority="13" stopIfTrue="1" operator="notEqual">
      <formula>SUM($F$10:$L$10)</formula>
    </cfRule>
    <cfRule type="cellIs" dxfId="22" priority="14" stopIfTrue="1" operator="notEqual">
      <formula>SUM($M$10:$R$10)</formula>
    </cfRule>
    <cfRule type="cellIs" dxfId="21" priority="15" stopIfTrue="1" operator="lessThan">
      <formula>$E$11+$E$12</formula>
    </cfRule>
  </conditionalFormatting>
  <conditionalFormatting sqref="E11">
    <cfRule type="cellIs" dxfId="20" priority="16" stopIfTrue="1" operator="notEqual">
      <formula>SUM($F$11:$L$11)</formula>
    </cfRule>
    <cfRule type="cellIs" dxfId="19" priority="17" stopIfTrue="1" operator="notEqual">
      <formula>SUM($M$11:$R$11)</formula>
    </cfRule>
  </conditionalFormatting>
  <conditionalFormatting sqref="E12">
    <cfRule type="cellIs" dxfId="18" priority="18" stopIfTrue="1" operator="notEqual">
      <formula>SUM($F$12:$L$12)</formula>
    </cfRule>
    <cfRule type="cellIs" dxfId="17" priority="19" stopIfTrue="1" operator="notEqual">
      <formula>SUM($M$12:$R$12)</formula>
    </cfRule>
  </conditionalFormatting>
  <conditionalFormatting sqref="E13">
    <cfRule type="cellIs" dxfId="16" priority="20" stopIfTrue="1" operator="notEqual">
      <formula>SUM($F$13:$L$13)</formula>
    </cfRule>
    <cfRule type="cellIs" dxfId="15" priority="21" stopIfTrue="1" operator="notEqual">
      <formula>SUM($M$13:$R$13)</formula>
    </cfRule>
  </conditionalFormatting>
  <conditionalFormatting sqref="E14">
    <cfRule type="cellIs" dxfId="14" priority="22" stopIfTrue="1" operator="notEqual">
      <formula>SUM($F$14:$L$14)</formula>
    </cfRule>
    <cfRule type="cellIs" dxfId="13" priority="23" stopIfTrue="1" operator="notEqual">
      <formula>SUM($M$14:$R$14)</formula>
    </cfRule>
  </conditionalFormatting>
  <conditionalFormatting sqref="E17">
    <cfRule type="cellIs" dxfId="12" priority="24" stopIfTrue="1" operator="notEqual">
      <formula>SUM($F$17:$L$17)</formula>
    </cfRule>
    <cfRule type="cellIs" dxfId="11" priority="25" stopIfTrue="1" operator="notEqual">
      <formula>SUM($M$17:$R$17)</formula>
    </cfRule>
  </conditionalFormatting>
  <conditionalFormatting sqref="E16">
    <cfRule type="cellIs" dxfId="10" priority="26" stopIfTrue="1" operator="notEqual">
      <formula>SUM($F$16:$L$16)</formula>
    </cfRule>
    <cfRule type="cellIs" dxfId="9" priority="27" stopIfTrue="1" operator="notEqual">
      <formula>SUM($M$16:$R$16)</formula>
    </cfRule>
  </conditionalFormatting>
  <conditionalFormatting sqref="E15">
    <cfRule type="cellIs" dxfId="8" priority="28" stopIfTrue="1" operator="notEqual">
      <formula>SUM($F$15:$L$15)</formula>
    </cfRule>
    <cfRule type="cellIs" dxfId="7" priority="29" stopIfTrue="1" operator="notEqual">
      <formula>SUM($M$15:$R$15)</formula>
    </cfRule>
  </conditionalFormatting>
  <conditionalFormatting sqref="E18">
    <cfRule type="cellIs" dxfId="6" priority="30" stopIfTrue="1" operator="notEqual">
      <formula>SUM($F$18:$L$18)</formula>
    </cfRule>
    <cfRule type="cellIs" dxfId="5" priority="31" stopIfTrue="1" operator="notEqual">
      <formula>SUM($M$18:$R$18)</formula>
    </cfRule>
  </conditionalFormatting>
  <conditionalFormatting sqref="E20">
    <cfRule type="cellIs" dxfId="4" priority="35" stopIfTrue="1" operator="notEqual">
      <formula>SUM($F$20:$L$20)</formula>
    </cfRule>
    <cfRule type="cellIs" dxfId="3" priority="36" stopIfTrue="1" operator="notEqual">
      <formula>SUM($M$20:$R$20)</formula>
    </cfRule>
    <cfRule type="cellIs" dxfId="2" priority="37" stopIfTrue="1" operator="greaterThan">
      <formula>$E$19</formula>
    </cfRule>
  </conditionalFormatting>
  <conditionalFormatting sqref="I20">
    <cfRule type="cellIs" dxfId="1" priority="2" stopIfTrue="1" operator="notEqual">
      <formula>$I$19</formula>
    </cfRule>
  </conditionalFormatting>
  <conditionalFormatting sqref="J20">
    <cfRule type="cellIs" dxfId="0" priority="1" stopIfTrue="1" operator="notEqual">
      <formula>$J$19</formula>
    </cfRule>
  </conditionalFormatting>
  <pageMargins left="0.7" right="0.7" top="0.75" bottom="0.75" header="0.3" footer="0.3"/>
  <pageSetup paperSize="9" scale="80" orientation="landscape" verticalDpi="0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G1715"/>
  <sheetViews>
    <sheetView topLeftCell="A64" workbookViewId="0">
      <selection activeCell="C5" sqref="C5"/>
    </sheetView>
  </sheetViews>
  <sheetFormatPr defaultRowHeight="12.75"/>
  <cols>
    <col min="1" max="1" width="8.85546875" style="2" customWidth="1"/>
    <col min="2" max="2" width="58.28515625" style="2" customWidth="1"/>
    <col min="3" max="3" width="15.5703125" style="2" customWidth="1"/>
    <col min="4" max="4" width="15.85546875" style="2" customWidth="1"/>
    <col min="5" max="5" width="3.42578125" style="2" customWidth="1"/>
    <col min="6" max="6" width="3.7109375" style="2" customWidth="1"/>
    <col min="7" max="7" width="4.42578125" style="2" customWidth="1"/>
    <col min="8" max="8" width="2.28515625" style="2" customWidth="1"/>
    <col min="9" max="9" width="4.7109375" style="2" customWidth="1"/>
    <col min="10" max="10" width="4.42578125" style="2" customWidth="1"/>
    <col min="11" max="11" width="3.7109375" style="2" customWidth="1"/>
    <col min="12" max="12" width="4" style="2" customWidth="1"/>
    <col min="13" max="13" width="4.5703125" style="2" customWidth="1"/>
    <col min="14" max="16384" width="9.140625" style="2"/>
  </cols>
  <sheetData>
    <row r="1" spans="1:7">
      <c r="A1" s="525" t="s">
        <v>269</v>
      </c>
      <c r="B1" s="526"/>
      <c r="C1" s="526"/>
      <c r="D1" s="526"/>
    </row>
    <row r="2" spans="1:7" ht="13.5" thickBot="1">
      <c r="A2" s="523" t="s">
        <v>1326</v>
      </c>
      <c r="B2" s="524"/>
      <c r="C2" s="524"/>
      <c r="D2" s="524"/>
    </row>
    <row r="3" spans="1:7" s="16" customFormat="1" ht="13.5" thickBot="1">
      <c r="A3" s="13" t="s">
        <v>1831</v>
      </c>
      <c r="B3" s="14" t="s">
        <v>1832</v>
      </c>
      <c r="C3" s="15" t="s">
        <v>1833</v>
      </c>
      <c r="D3" s="14" t="s">
        <v>1834</v>
      </c>
    </row>
    <row r="4" spans="1:7" ht="26.25" thickBot="1">
      <c r="A4" s="22" t="s">
        <v>1928</v>
      </c>
      <c r="B4" s="104" t="s">
        <v>630</v>
      </c>
      <c r="C4" s="17">
        <f>'2'!H7</f>
        <v>1</v>
      </c>
      <c r="D4" s="18"/>
    </row>
    <row r="5" spans="1:7" ht="13.5" thickBot="1">
      <c r="A5" s="22" t="s">
        <v>1929</v>
      </c>
      <c r="B5" s="180" t="s">
        <v>623</v>
      </c>
      <c r="C5" s="19" t="e">
        <f>'2'!#REF!</f>
        <v>#REF!</v>
      </c>
      <c r="D5" s="106"/>
      <c r="E5" s="181"/>
      <c r="F5" s="181"/>
      <c r="G5" s="181"/>
    </row>
    <row r="6" spans="1:7" ht="13.5" customHeight="1" thickBot="1">
      <c r="A6" s="22" t="s">
        <v>1930</v>
      </c>
      <c r="B6" s="180" t="s">
        <v>624</v>
      </c>
      <c r="C6" s="19" t="e">
        <f>'2'!#REF!</f>
        <v>#REF!</v>
      </c>
      <c r="D6" s="106"/>
      <c r="E6" s="181"/>
      <c r="F6" s="181"/>
      <c r="G6" s="181"/>
    </row>
    <row r="7" spans="1:7" ht="13.5" thickBot="1">
      <c r="A7" s="22" t="s">
        <v>1931</v>
      </c>
      <c r="B7" s="180" t="s">
        <v>625</v>
      </c>
      <c r="C7" s="19">
        <f>'2'!H8</f>
        <v>134</v>
      </c>
      <c r="D7" s="106"/>
      <c r="E7" s="181"/>
      <c r="F7" s="181"/>
      <c r="G7" s="181"/>
    </row>
    <row r="8" spans="1:7" ht="13.5" customHeight="1" thickBot="1">
      <c r="A8" s="22" t="s">
        <v>1932</v>
      </c>
      <c r="B8" s="180" t="s">
        <v>626</v>
      </c>
      <c r="C8" s="19">
        <f>'2'!H9</f>
        <v>37</v>
      </c>
      <c r="D8" s="106"/>
      <c r="E8" s="181"/>
      <c r="F8" s="181"/>
      <c r="G8" s="181"/>
    </row>
    <row r="9" spans="1:7" ht="13.5" customHeight="1" thickBot="1">
      <c r="A9" s="22" t="s">
        <v>1933</v>
      </c>
      <c r="B9" s="180" t="s">
        <v>627</v>
      </c>
      <c r="C9" s="19">
        <f>'2'!H10</f>
        <v>31</v>
      </c>
      <c r="D9" s="106"/>
      <c r="E9" s="181"/>
      <c r="F9" s="181"/>
      <c r="G9" s="181"/>
    </row>
    <row r="10" spans="1:7" ht="13.5" thickBot="1">
      <c r="A10" s="22" t="s">
        <v>1934</v>
      </c>
      <c r="B10" s="180" t="s">
        <v>628</v>
      </c>
      <c r="C10" s="19">
        <f>'2'!H11</f>
        <v>10</v>
      </c>
      <c r="D10" s="106"/>
      <c r="E10" s="181"/>
      <c r="F10" s="181"/>
      <c r="G10" s="181"/>
    </row>
    <row r="11" spans="1:7" ht="13.5" thickBot="1">
      <c r="A11" s="22" t="s">
        <v>1935</v>
      </c>
      <c r="B11" s="180" t="s">
        <v>629</v>
      </c>
      <c r="C11" s="19">
        <f>'2'!H12</f>
        <v>3</v>
      </c>
      <c r="D11" s="106"/>
      <c r="E11" s="181"/>
      <c r="F11" s="181"/>
      <c r="G11" s="181"/>
    </row>
    <row r="12" spans="1:7" ht="26.25" thickBot="1">
      <c r="A12" s="22" t="s">
        <v>1936</v>
      </c>
      <c r="B12" s="108" t="s">
        <v>632</v>
      </c>
      <c r="C12" s="19">
        <f>'2'!C18</f>
        <v>0</v>
      </c>
      <c r="D12" s="20"/>
    </row>
    <row r="13" spans="1:7" ht="13.5" thickBot="1">
      <c r="A13" s="22" t="s">
        <v>1937</v>
      </c>
      <c r="B13" s="24" t="s">
        <v>258</v>
      </c>
      <c r="C13" s="19">
        <f>'2'!G18</f>
        <v>0</v>
      </c>
      <c r="D13" s="20"/>
    </row>
    <row r="14" spans="1:7" ht="13.5" thickBot="1">
      <c r="A14" s="22" t="s">
        <v>1938</v>
      </c>
      <c r="B14" s="24" t="s">
        <v>631</v>
      </c>
      <c r="C14" s="19">
        <f>'2'!L18</f>
        <v>0</v>
      </c>
      <c r="D14" s="20"/>
    </row>
    <row r="15" spans="1:7" ht="51.75" thickBot="1">
      <c r="A15" s="22" t="s">
        <v>1939</v>
      </c>
      <c r="B15" s="105" t="s">
        <v>633</v>
      </c>
      <c r="C15" s="19">
        <f>'2'!F28</f>
        <v>10142</v>
      </c>
      <c r="D15" s="20"/>
    </row>
    <row r="16" spans="1:7" ht="26.25" thickBot="1">
      <c r="A16" s="22" t="s">
        <v>1940</v>
      </c>
      <c r="B16" s="184" t="s">
        <v>634</v>
      </c>
      <c r="C16" s="19">
        <f>'2'!F29</f>
        <v>9174</v>
      </c>
      <c r="D16" s="183"/>
      <c r="E16" s="182"/>
    </row>
    <row r="17" spans="1:5" ht="26.25" thickBot="1">
      <c r="A17" s="22" t="s">
        <v>1941</v>
      </c>
      <c r="B17" s="184" t="s">
        <v>635</v>
      </c>
      <c r="C17" s="19">
        <f>'2'!F30</f>
        <v>1632</v>
      </c>
      <c r="D17" s="183"/>
      <c r="E17" s="182"/>
    </row>
    <row r="18" spans="1:5" ht="13.5" customHeight="1" thickBot="1">
      <c r="A18" s="22" t="s">
        <v>1942</v>
      </c>
      <c r="B18" s="184" t="s">
        <v>636</v>
      </c>
      <c r="C18" s="19">
        <f>'2'!F31</f>
        <v>3869</v>
      </c>
      <c r="D18" s="183"/>
      <c r="E18" s="182"/>
    </row>
    <row r="19" spans="1:5" ht="13.5" customHeight="1" thickBot="1">
      <c r="A19" s="22" t="s">
        <v>1943</v>
      </c>
      <c r="B19" s="184" t="s">
        <v>637</v>
      </c>
      <c r="C19" s="19">
        <f>'2'!F32</f>
        <v>3673</v>
      </c>
      <c r="D19" s="183"/>
      <c r="E19" s="182"/>
    </row>
    <row r="20" spans="1:5" ht="13.5" customHeight="1" thickBot="1">
      <c r="A20" s="22" t="s">
        <v>1944</v>
      </c>
      <c r="B20" s="184" t="s">
        <v>641</v>
      </c>
      <c r="C20" s="19">
        <f>'2'!F33</f>
        <v>0</v>
      </c>
      <c r="D20" s="183"/>
      <c r="E20" s="182"/>
    </row>
    <row r="21" spans="1:5" ht="13.5" customHeight="1" thickBot="1">
      <c r="A21" s="22" t="s">
        <v>1945</v>
      </c>
      <c r="B21" s="184" t="s">
        <v>640</v>
      </c>
      <c r="C21" s="19">
        <f>'2'!F34</f>
        <v>968</v>
      </c>
      <c r="D21" s="183"/>
      <c r="E21" s="182"/>
    </row>
    <row r="22" spans="1:5" ht="13.5" customHeight="1" thickBot="1">
      <c r="A22" s="22" t="s">
        <v>1946</v>
      </c>
      <c r="B22" s="184" t="s">
        <v>639</v>
      </c>
      <c r="C22" s="19">
        <f>'2'!F35</f>
        <v>955</v>
      </c>
      <c r="D22" s="183"/>
      <c r="E22" s="182"/>
    </row>
    <row r="23" spans="1:5" ht="13.5" customHeight="1" thickBot="1">
      <c r="A23" s="22" t="s">
        <v>1947</v>
      </c>
      <c r="B23" s="184" t="s">
        <v>638</v>
      </c>
      <c r="C23" s="19">
        <f>'2'!F36</f>
        <v>20</v>
      </c>
      <c r="D23" s="183"/>
      <c r="E23" s="182"/>
    </row>
    <row r="24" spans="1:5" ht="13.5" customHeight="1" thickBot="1">
      <c r="A24" s="22" t="s">
        <v>1948</v>
      </c>
      <c r="B24" s="184" t="s">
        <v>643</v>
      </c>
      <c r="C24" s="19">
        <f>'2'!F37</f>
        <v>8</v>
      </c>
      <c r="D24" s="183"/>
      <c r="E24" s="182"/>
    </row>
    <row r="25" spans="1:5" ht="13.5" customHeight="1" thickBot="1">
      <c r="A25" s="22" t="s">
        <v>1949</v>
      </c>
      <c r="B25" s="184" t="s">
        <v>644</v>
      </c>
      <c r="C25" s="19">
        <f>'2'!F38</f>
        <v>1</v>
      </c>
      <c r="D25" s="183"/>
      <c r="E25" s="182"/>
    </row>
    <row r="26" spans="1:5" ht="13.5" customHeight="1" thickBot="1">
      <c r="A26" s="22" t="s">
        <v>1950</v>
      </c>
      <c r="B26" s="184" t="s">
        <v>645</v>
      </c>
      <c r="C26" s="19">
        <f>'2'!F39</f>
        <v>8</v>
      </c>
      <c r="D26" s="183"/>
      <c r="E26" s="182"/>
    </row>
    <row r="27" spans="1:5" ht="13.5" customHeight="1" thickBot="1">
      <c r="A27" s="22" t="s">
        <v>1951</v>
      </c>
      <c r="B27" s="184" t="s">
        <v>646</v>
      </c>
      <c r="C27" s="19">
        <f>'2'!F40</f>
        <v>14</v>
      </c>
      <c r="D27" s="183"/>
      <c r="E27" s="182"/>
    </row>
    <row r="28" spans="1:5" ht="13.5" customHeight="1" thickBot="1">
      <c r="A28" s="22" t="s">
        <v>1952</v>
      </c>
      <c r="B28" s="184" t="s">
        <v>647</v>
      </c>
      <c r="C28" s="19">
        <f>'2'!F41</f>
        <v>166</v>
      </c>
      <c r="D28" s="183"/>
      <c r="E28" s="182"/>
    </row>
    <row r="29" spans="1:5" ht="26.25" thickBot="1">
      <c r="A29" s="22" t="s">
        <v>1953</v>
      </c>
      <c r="B29" s="109" t="s">
        <v>642</v>
      </c>
      <c r="C29" s="19">
        <f>'2'!G28</f>
        <v>3540</v>
      </c>
      <c r="D29" s="20"/>
    </row>
    <row r="30" spans="1:5" ht="26.25" thickBot="1">
      <c r="A30" s="22" t="s">
        <v>1954</v>
      </c>
      <c r="B30" s="184" t="s">
        <v>634</v>
      </c>
      <c r="C30" s="19">
        <f>'2'!G29</f>
        <v>3259</v>
      </c>
      <c r="D30" s="20"/>
    </row>
    <row r="31" spans="1:5" ht="26.25" thickBot="1">
      <c r="A31" s="22" t="s">
        <v>1955</v>
      </c>
      <c r="B31" s="184" t="s">
        <v>635</v>
      </c>
      <c r="C31" s="19">
        <f>'2'!G30</f>
        <v>607</v>
      </c>
      <c r="D31" s="20"/>
    </row>
    <row r="32" spans="1:5" ht="13.5" thickBot="1">
      <c r="A32" s="22" t="s">
        <v>1956</v>
      </c>
      <c r="B32" s="184" t="s">
        <v>636</v>
      </c>
      <c r="C32" s="19">
        <f>'2'!G31</f>
        <v>1444</v>
      </c>
      <c r="D32" s="20"/>
    </row>
    <row r="33" spans="1:4" ht="13.5" thickBot="1">
      <c r="A33" s="22" t="s">
        <v>1957</v>
      </c>
      <c r="B33" s="184" t="s">
        <v>637</v>
      </c>
      <c r="C33" s="19">
        <f>'2'!G32</f>
        <v>1208</v>
      </c>
      <c r="D33" s="20"/>
    </row>
    <row r="34" spans="1:4" ht="13.5" thickBot="1">
      <c r="A34" s="22" t="s">
        <v>1958</v>
      </c>
      <c r="B34" s="184" t="s">
        <v>641</v>
      </c>
      <c r="C34" s="19">
        <f>'2'!G33</f>
        <v>0</v>
      </c>
      <c r="D34" s="20"/>
    </row>
    <row r="35" spans="1:4" ht="13.5" thickBot="1">
      <c r="A35" s="22" t="s">
        <v>1959</v>
      </c>
      <c r="B35" s="184" t="s">
        <v>640</v>
      </c>
      <c r="C35" s="19">
        <f>'2'!G34</f>
        <v>281</v>
      </c>
      <c r="D35" s="20"/>
    </row>
    <row r="36" spans="1:4" ht="13.5" thickBot="1">
      <c r="A36" s="22" t="s">
        <v>1960</v>
      </c>
      <c r="B36" s="184" t="s">
        <v>639</v>
      </c>
      <c r="C36" s="19">
        <f>'2'!G35</f>
        <v>357</v>
      </c>
      <c r="D36" s="20"/>
    </row>
    <row r="37" spans="1:4" ht="13.5" thickBot="1">
      <c r="A37" s="22" t="s">
        <v>1961</v>
      </c>
      <c r="B37" s="184" t="s">
        <v>638</v>
      </c>
      <c r="C37" s="19">
        <f>'2'!G36</f>
        <v>11</v>
      </c>
      <c r="D37" s="20"/>
    </row>
    <row r="38" spans="1:4" ht="13.5" thickBot="1">
      <c r="A38" s="22" t="s">
        <v>1962</v>
      </c>
      <c r="B38" s="184" t="s">
        <v>643</v>
      </c>
      <c r="C38" s="19">
        <f>'2'!G37</f>
        <v>3</v>
      </c>
      <c r="D38" s="20"/>
    </row>
    <row r="39" spans="1:4" ht="13.5" thickBot="1">
      <c r="A39" s="22" t="s">
        <v>1963</v>
      </c>
      <c r="B39" s="184" t="s">
        <v>644</v>
      </c>
      <c r="C39" s="19">
        <f>'2'!G38</f>
        <v>1</v>
      </c>
      <c r="D39" s="20"/>
    </row>
    <row r="40" spans="1:4" ht="13.5" thickBot="1">
      <c r="A40" s="22" t="s">
        <v>1964</v>
      </c>
      <c r="B40" s="184" t="s">
        <v>645</v>
      </c>
      <c r="C40" s="19">
        <f>'2'!G39</f>
        <v>8</v>
      </c>
      <c r="D40" s="20"/>
    </row>
    <row r="41" spans="1:4" ht="13.5" thickBot="1">
      <c r="A41" s="22" t="s">
        <v>1965</v>
      </c>
      <c r="B41" s="184" t="s">
        <v>646</v>
      </c>
      <c r="C41" s="19">
        <f>'2'!G40</f>
        <v>8</v>
      </c>
      <c r="D41" s="20"/>
    </row>
    <row r="42" spans="1:4" ht="13.5" thickBot="1">
      <c r="A42" s="22" t="s">
        <v>1966</v>
      </c>
      <c r="B42" s="184" t="s">
        <v>647</v>
      </c>
      <c r="C42" s="19">
        <f>'2'!G41</f>
        <v>61</v>
      </c>
      <c r="D42" s="20"/>
    </row>
    <row r="43" spans="1:4" ht="26.25" thickBot="1">
      <c r="A43" s="22" t="s">
        <v>1967</v>
      </c>
      <c r="B43" s="109" t="s">
        <v>648</v>
      </c>
      <c r="C43" s="19">
        <f>'2'!H28</f>
        <v>3242</v>
      </c>
      <c r="D43" s="20"/>
    </row>
    <row r="44" spans="1:4" ht="26.25" thickBot="1">
      <c r="A44" s="22" t="s">
        <v>1968</v>
      </c>
      <c r="B44" s="184" t="s">
        <v>634</v>
      </c>
      <c r="C44" s="19">
        <f>'2'!H29</f>
        <v>2967</v>
      </c>
      <c r="D44" s="20"/>
    </row>
    <row r="45" spans="1:4" ht="26.25" thickBot="1">
      <c r="A45" s="22" t="s">
        <v>1969</v>
      </c>
      <c r="B45" s="184" t="s">
        <v>635</v>
      </c>
      <c r="C45" s="19">
        <f>'2'!H30</f>
        <v>432</v>
      </c>
      <c r="D45" s="20"/>
    </row>
    <row r="46" spans="1:4" ht="13.5" thickBot="1">
      <c r="A46" s="22" t="s">
        <v>1970</v>
      </c>
      <c r="B46" s="184" t="s">
        <v>636</v>
      </c>
      <c r="C46" s="19">
        <f>'2'!H31</f>
        <v>1364</v>
      </c>
      <c r="D46" s="20"/>
    </row>
    <row r="47" spans="1:4" ht="13.5" thickBot="1">
      <c r="A47" s="22" t="s">
        <v>1971</v>
      </c>
      <c r="B47" s="184" t="s">
        <v>637</v>
      </c>
      <c r="C47" s="19">
        <f>'2'!H32</f>
        <v>1171</v>
      </c>
      <c r="D47" s="20"/>
    </row>
    <row r="48" spans="1:4" ht="13.5" thickBot="1">
      <c r="A48" s="22" t="s">
        <v>1972</v>
      </c>
      <c r="B48" s="184" t="s">
        <v>641</v>
      </c>
      <c r="C48" s="19">
        <f>'2'!H33</f>
        <v>0</v>
      </c>
      <c r="D48" s="20"/>
    </row>
    <row r="49" spans="1:4" ht="13.5" thickBot="1">
      <c r="A49" s="22" t="s">
        <v>1973</v>
      </c>
      <c r="B49" s="184" t="s">
        <v>640</v>
      </c>
      <c r="C49" s="19">
        <f>'2'!H34</f>
        <v>275</v>
      </c>
      <c r="D49" s="20"/>
    </row>
    <row r="50" spans="1:4" ht="13.5" thickBot="1">
      <c r="A50" s="22" t="s">
        <v>1974</v>
      </c>
      <c r="B50" s="184" t="s">
        <v>639</v>
      </c>
      <c r="C50" s="19">
        <f>'2'!H35</f>
        <v>223</v>
      </c>
      <c r="D50" s="20"/>
    </row>
    <row r="51" spans="1:4" ht="13.5" thickBot="1">
      <c r="A51" s="22" t="s">
        <v>1975</v>
      </c>
      <c r="B51" s="184" t="s">
        <v>638</v>
      </c>
      <c r="C51" s="19">
        <f>'2'!H36</f>
        <v>9</v>
      </c>
      <c r="D51" s="20"/>
    </row>
    <row r="52" spans="1:4" ht="13.5" thickBot="1">
      <c r="A52" s="22" t="s">
        <v>1976</v>
      </c>
      <c r="B52" s="184" t="s">
        <v>643</v>
      </c>
      <c r="C52" s="19">
        <f>'2'!H37</f>
        <v>3</v>
      </c>
      <c r="D52" s="20"/>
    </row>
    <row r="53" spans="1:4" ht="13.5" thickBot="1">
      <c r="A53" s="22" t="s">
        <v>1977</v>
      </c>
      <c r="B53" s="184" t="s">
        <v>644</v>
      </c>
      <c r="C53" s="19">
        <f>'2'!H38</f>
        <v>1</v>
      </c>
      <c r="D53" s="20"/>
    </row>
    <row r="54" spans="1:4" ht="13.5" thickBot="1">
      <c r="A54" s="22" t="s">
        <v>1978</v>
      </c>
      <c r="B54" s="184" t="s">
        <v>645</v>
      </c>
      <c r="C54" s="19">
        <f>'2'!H39</f>
        <v>7</v>
      </c>
      <c r="D54" s="20"/>
    </row>
    <row r="55" spans="1:4" ht="13.5" thickBot="1">
      <c r="A55" s="22" t="s">
        <v>693</v>
      </c>
      <c r="B55" s="184" t="s">
        <v>646</v>
      </c>
      <c r="C55" s="19">
        <f>'2'!H40</f>
        <v>8</v>
      </c>
      <c r="D55" s="20"/>
    </row>
    <row r="56" spans="1:4" ht="13.5" thickBot="1">
      <c r="A56" s="22" t="s">
        <v>694</v>
      </c>
      <c r="B56" s="184" t="s">
        <v>647</v>
      </c>
      <c r="C56" s="19">
        <f>'2'!H41</f>
        <v>54</v>
      </c>
      <c r="D56" s="20"/>
    </row>
    <row r="57" spans="1:4" ht="26.25" thickBot="1">
      <c r="A57" s="22" t="s">
        <v>695</v>
      </c>
      <c r="B57" s="109" t="s">
        <v>649</v>
      </c>
      <c r="C57" s="19">
        <f>'2'!I28</f>
        <v>298</v>
      </c>
      <c r="D57" s="20"/>
    </row>
    <row r="58" spans="1:4" ht="26.25" thickBot="1">
      <c r="A58" s="22" t="s">
        <v>696</v>
      </c>
      <c r="B58" s="184" t="s">
        <v>634</v>
      </c>
      <c r="C58" s="19">
        <f>'2'!I29</f>
        <v>292</v>
      </c>
      <c r="D58" s="20"/>
    </row>
    <row r="59" spans="1:4" ht="26.25" thickBot="1">
      <c r="A59" s="22" t="s">
        <v>697</v>
      </c>
      <c r="B59" s="184" t="s">
        <v>635</v>
      </c>
      <c r="C59" s="19">
        <f>'2'!I30</f>
        <v>175</v>
      </c>
      <c r="D59" s="20"/>
    </row>
    <row r="60" spans="1:4" ht="13.5" thickBot="1">
      <c r="A60" s="22" t="s">
        <v>698</v>
      </c>
      <c r="B60" s="184" t="s">
        <v>636</v>
      </c>
      <c r="C60" s="19">
        <f>'2'!I31</f>
        <v>80</v>
      </c>
      <c r="D60" s="20"/>
    </row>
    <row r="61" spans="1:4" ht="13.5" thickBot="1">
      <c r="A61" s="22" t="s">
        <v>699</v>
      </c>
      <c r="B61" s="184" t="s">
        <v>637</v>
      </c>
      <c r="C61" s="19">
        <f>'2'!I32</f>
        <v>37</v>
      </c>
      <c r="D61" s="20"/>
    </row>
    <row r="62" spans="1:4" ht="12.75" customHeight="1" thickBot="1">
      <c r="A62" s="22" t="s">
        <v>700</v>
      </c>
      <c r="B62" s="184" t="s">
        <v>641</v>
      </c>
      <c r="C62" s="19">
        <f>'2'!I33</f>
        <v>0</v>
      </c>
      <c r="D62" s="20"/>
    </row>
    <row r="63" spans="1:4" ht="13.5" thickBot="1">
      <c r="A63" s="22" t="s">
        <v>701</v>
      </c>
      <c r="B63" s="184" t="s">
        <v>640</v>
      </c>
      <c r="C63" s="19">
        <f>'2'!I34</f>
        <v>6</v>
      </c>
      <c r="D63" s="20"/>
    </row>
    <row r="64" spans="1:4" ht="13.5" thickBot="1">
      <c r="A64" s="22" t="s">
        <v>702</v>
      </c>
      <c r="B64" s="184" t="s">
        <v>639</v>
      </c>
      <c r="C64" s="19">
        <f>'2'!I35</f>
        <v>134</v>
      </c>
      <c r="D64" s="20"/>
    </row>
    <row r="65" spans="1:4" ht="13.5" thickBot="1">
      <c r="A65" s="22" t="s">
        <v>703</v>
      </c>
      <c r="B65" s="184" t="s">
        <v>638</v>
      </c>
      <c r="C65" s="19">
        <f>'2'!I36</f>
        <v>2</v>
      </c>
      <c r="D65" s="20"/>
    </row>
    <row r="66" spans="1:4" ht="12.75" customHeight="1" thickBot="1">
      <c r="A66" s="22" t="s">
        <v>704</v>
      </c>
      <c r="B66" s="184" t="s">
        <v>643</v>
      </c>
      <c r="C66" s="19">
        <f>'2'!I37</f>
        <v>0</v>
      </c>
      <c r="D66" s="20"/>
    </row>
    <row r="67" spans="1:4" ht="13.5" thickBot="1">
      <c r="A67" s="22" t="s">
        <v>705</v>
      </c>
      <c r="B67" s="184" t="s">
        <v>644</v>
      </c>
      <c r="C67" s="19">
        <f>'2'!I38</f>
        <v>0</v>
      </c>
      <c r="D67" s="20"/>
    </row>
    <row r="68" spans="1:4" ht="13.5" thickBot="1">
      <c r="A68" s="22" t="s">
        <v>706</v>
      </c>
      <c r="B68" s="184" t="s">
        <v>645</v>
      </c>
      <c r="C68" s="19">
        <f>'2'!I39</f>
        <v>1</v>
      </c>
      <c r="D68" s="20"/>
    </row>
    <row r="69" spans="1:4" ht="13.5" thickBot="1">
      <c r="A69" s="22" t="s">
        <v>707</v>
      </c>
      <c r="B69" s="184" t="s">
        <v>646</v>
      </c>
      <c r="C69" s="19">
        <f>'2'!I40</f>
        <v>0</v>
      </c>
      <c r="D69" s="20"/>
    </row>
    <row r="70" spans="1:4" ht="13.5" thickBot="1">
      <c r="A70" s="22" t="s">
        <v>708</v>
      </c>
      <c r="B70" s="184" t="s">
        <v>647</v>
      </c>
      <c r="C70" s="19">
        <f>'2'!I41</f>
        <v>7</v>
      </c>
      <c r="D70" s="20"/>
    </row>
    <row r="71" spans="1:4" ht="26.25" thickBot="1">
      <c r="A71" s="22" t="s">
        <v>709</v>
      </c>
      <c r="B71" s="109" t="s">
        <v>582</v>
      </c>
      <c r="C71" s="19">
        <f>'2'!J28</f>
        <v>6602</v>
      </c>
      <c r="D71" s="20"/>
    </row>
    <row r="72" spans="1:4" ht="26.25" thickBot="1">
      <c r="A72" s="22" t="s">
        <v>710</v>
      </c>
      <c r="B72" s="184" t="s">
        <v>634</v>
      </c>
      <c r="C72" s="19">
        <f>'2'!J29</f>
        <v>5915</v>
      </c>
      <c r="D72" s="20"/>
    </row>
    <row r="73" spans="1:4" ht="26.25" thickBot="1">
      <c r="A73" s="22" t="s">
        <v>711</v>
      </c>
      <c r="B73" s="184" t="s">
        <v>635</v>
      </c>
      <c r="C73" s="19">
        <f>'2'!J30</f>
        <v>1025</v>
      </c>
      <c r="D73" s="20"/>
    </row>
    <row r="74" spans="1:4" ht="13.5" thickBot="1">
      <c r="A74" s="22" t="s">
        <v>712</v>
      </c>
      <c r="B74" s="184" t="s">
        <v>636</v>
      </c>
      <c r="C74" s="19">
        <f>'2'!J31</f>
        <v>2425</v>
      </c>
      <c r="D74" s="20"/>
    </row>
    <row r="75" spans="1:4" ht="13.5" thickBot="1">
      <c r="A75" s="22" t="s">
        <v>1979</v>
      </c>
      <c r="B75" s="184" t="s">
        <v>637</v>
      </c>
      <c r="C75" s="19">
        <f>'2'!J32</f>
        <v>2465</v>
      </c>
      <c r="D75" s="20"/>
    </row>
    <row r="76" spans="1:4" ht="13.5" thickBot="1">
      <c r="A76" s="22" t="s">
        <v>1980</v>
      </c>
      <c r="B76" s="184" t="s">
        <v>641</v>
      </c>
      <c r="C76" s="19">
        <f>'2'!J33</f>
        <v>0</v>
      </c>
      <c r="D76" s="20"/>
    </row>
    <row r="77" spans="1:4" ht="13.5" thickBot="1">
      <c r="A77" s="22" t="s">
        <v>1981</v>
      </c>
      <c r="B77" s="184" t="s">
        <v>640</v>
      </c>
      <c r="C77" s="19">
        <f>'2'!J34</f>
        <v>687</v>
      </c>
      <c r="D77" s="20"/>
    </row>
    <row r="78" spans="1:4" ht="13.5" thickBot="1">
      <c r="A78" s="22" t="s">
        <v>1982</v>
      </c>
      <c r="B78" s="184" t="s">
        <v>639</v>
      </c>
      <c r="C78" s="19">
        <f>'2'!J35</f>
        <v>598</v>
      </c>
      <c r="D78" s="20"/>
    </row>
    <row r="79" spans="1:4" ht="13.5" thickBot="1">
      <c r="A79" s="22" t="s">
        <v>1983</v>
      </c>
      <c r="B79" s="184" t="s">
        <v>638</v>
      </c>
      <c r="C79" s="19">
        <f>'2'!J36</f>
        <v>9</v>
      </c>
      <c r="D79" s="20"/>
    </row>
    <row r="80" spans="1:4" ht="13.5" thickBot="1">
      <c r="A80" s="22" t="s">
        <v>1984</v>
      </c>
      <c r="B80" s="184" t="s">
        <v>643</v>
      </c>
      <c r="C80" s="19">
        <f>'2'!J37</f>
        <v>5</v>
      </c>
      <c r="D80" s="20"/>
    </row>
    <row r="81" spans="1:4" ht="13.5" thickBot="1">
      <c r="A81" s="22" t="s">
        <v>1985</v>
      </c>
      <c r="B81" s="184" t="s">
        <v>644</v>
      </c>
      <c r="C81" s="19">
        <f>'2'!J38</f>
        <v>0</v>
      </c>
      <c r="D81" s="20"/>
    </row>
    <row r="82" spans="1:4" ht="13.5" thickBot="1">
      <c r="A82" s="22" t="s">
        <v>1986</v>
      </c>
      <c r="B82" s="184" t="s">
        <v>645</v>
      </c>
      <c r="C82" s="19">
        <f>'2'!J39</f>
        <v>0</v>
      </c>
      <c r="D82" s="20"/>
    </row>
    <row r="83" spans="1:4" ht="13.5" thickBot="1">
      <c r="A83" s="22" t="s">
        <v>1987</v>
      </c>
      <c r="B83" s="184" t="s">
        <v>646</v>
      </c>
      <c r="C83" s="19">
        <f>'2'!J40</f>
        <v>6</v>
      </c>
      <c r="D83" s="20"/>
    </row>
    <row r="84" spans="1:4" ht="13.5" thickBot="1">
      <c r="A84" s="22" t="s">
        <v>1988</v>
      </c>
      <c r="B84" s="184" t="s">
        <v>647</v>
      </c>
      <c r="C84" s="19">
        <f>'2'!J41</f>
        <v>105</v>
      </c>
      <c r="D84" s="20"/>
    </row>
    <row r="85" spans="1:4" ht="26.25" thickBot="1">
      <c r="A85" s="22" t="s">
        <v>1989</v>
      </c>
      <c r="B85" s="109" t="s">
        <v>583</v>
      </c>
      <c r="C85" s="19">
        <f>'2'!K28</f>
        <v>6234</v>
      </c>
      <c r="D85" s="20"/>
    </row>
    <row r="86" spans="1:4" ht="26.25" thickBot="1">
      <c r="A86" s="22" t="s">
        <v>1990</v>
      </c>
      <c r="B86" s="184" t="s">
        <v>634</v>
      </c>
      <c r="C86" s="19">
        <f>'2'!K29</f>
        <v>5548</v>
      </c>
      <c r="D86" s="20"/>
    </row>
    <row r="87" spans="1:4" ht="26.25" thickBot="1">
      <c r="A87" s="22" t="s">
        <v>1991</v>
      </c>
      <c r="B87" s="184" t="s">
        <v>635</v>
      </c>
      <c r="C87" s="19">
        <f>'2'!K30</f>
        <v>783</v>
      </c>
      <c r="D87" s="20"/>
    </row>
    <row r="88" spans="1:4" ht="13.5" thickBot="1">
      <c r="A88" s="22" t="s">
        <v>1992</v>
      </c>
      <c r="B88" s="184" t="s">
        <v>636</v>
      </c>
      <c r="C88" s="19">
        <f>'2'!K31</f>
        <v>2338</v>
      </c>
      <c r="D88" s="20"/>
    </row>
    <row r="89" spans="1:4" ht="13.5" thickBot="1">
      <c r="A89" s="22" t="s">
        <v>1993</v>
      </c>
      <c r="B89" s="184" t="s">
        <v>637</v>
      </c>
      <c r="C89" s="19">
        <f>'2'!K32</f>
        <v>2427</v>
      </c>
      <c r="D89" s="20"/>
    </row>
    <row r="90" spans="1:4" ht="13.5" thickBot="1">
      <c r="A90" s="22" t="s">
        <v>1994</v>
      </c>
      <c r="B90" s="184" t="s">
        <v>641</v>
      </c>
      <c r="C90" s="19">
        <f>'2'!K33</f>
        <v>0</v>
      </c>
      <c r="D90" s="20"/>
    </row>
    <row r="91" spans="1:4" ht="13.5" thickBot="1">
      <c r="A91" s="22" t="s">
        <v>1995</v>
      </c>
      <c r="B91" s="184" t="s">
        <v>640</v>
      </c>
      <c r="C91" s="19">
        <f>'2'!K34</f>
        <v>686</v>
      </c>
      <c r="D91" s="20"/>
    </row>
    <row r="92" spans="1:4" ht="13.5" thickBot="1">
      <c r="A92" s="22" t="s">
        <v>1996</v>
      </c>
      <c r="B92" s="184" t="s">
        <v>639</v>
      </c>
      <c r="C92" s="19">
        <f>'2'!K35</f>
        <v>394</v>
      </c>
      <c r="D92" s="20"/>
    </row>
    <row r="93" spans="1:4" ht="13.5" thickBot="1">
      <c r="A93" s="22" t="s">
        <v>1997</v>
      </c>
      <c r="B93" s="184" t="s">
        <v>638</v>
      </c>
      <c r="C93" s="19">
        <f>'2'!K36</f>
        <v>8</v>
      </c>
      <c r="D93" s="20"/>
    </row>
    <row r="94" spans="1:4" ht="13.5" thickBot="1">
      <c r="A94" s="22" t="s">
        <v>1998</v>
      </c>
      <c r="B94" s="184" t="s">
        <v>643</v>
      </c>
      <c r="C94" s="19">
        <f>'2'!K37</f>
        <v>5</v>
      </c>
      <c r="D94" s="20"/>
    </row>
    <row r="95" spans="1:4" ht="13.5" thickBot="1">
      <c r="A95" s="22" t="s">
        <v>1999</v>
      </c>
      <c r="B95" s="184" t="s">
        <v>644</v>
      </c>
      <c r="C95" s="19">
        <f>'2'!K38</f>
        <v>0</v>
      </c>
      <c r="D95" s="20"/>
    </row>
    <row r="96" spans="1:4" ht="13.5" thickBot="1">
      <c r="A96" s="22" t="s">
        <v>2000</v>
      </c>
      <c r="B96" s="184" t="s">
        <v>645</v>
      </c>
      <c r="C96" s="19">
        <f>'2'!K39</f>
        <v>0</v>
      </c>
      <c r="D96" s="20"/>
    </row>
    <row r="97" spans="1:4" ht="13.5" thickBot="1">
      <c r="A97" s="22" t="s">
        <v>2001</v>
      </c>
      <c r="B97" s="184" t="s">
        <v>646</v>
      </c>
      <c r="C97" s="19">
        <f>'2'!K40</f>
        <v>5</v>
      </c>
      <c r="D97" s="20"/>
    </row>
    <row r="98" spans="1:4" ht="13.5" thickBot="1">
      <c r="A98" s="22" t="s">
        <v>2002</v>
      </c>
      <c r="B98" s="184" t="s">
        <v>647</v>
      </c>
      <c r="C98" s="19">
        <f>'2'!K41</f>
        <v>104</v>
      </c>
      <c r="D98" s="20"/>
    </row>
    <row r="99" spans="1:4" ht="26.25" thickBot="1">
      <c r="A99" s="22" t="s">
        <v>2003</v>
      </c>
      <c r="B99" s="109" t="s">
        <v>584</v>
      </c>
      <c r="C99" s="19">
        <f>'2'!L28</f>
        <v>368</v>
      </c>
      <c r="D99" s="20"/>
    </row>
    <row r="100" spans="1:4" ht="26.25" thickBot="1">
      <c r="A100" s="22" t="s">
        <v>2004</v>
      </c>
      <c r="B100" s="184" t="s">
        <v>634</v>
      </c>
      <c r="C100" s="19">
        <f>'2'!L29</f>
        <v>367</v>
      </c>
      <c r="D100" s="20"/>
    </row>
    <row r="101" spans="1:4" ht="26.25" thickBot="1">
      <c r="A101" s="22" t="s">
        <v>2005</v>
      </c>
      <c r="B101" s="184" t="s">
        <v>635</v>
      </c>
      <c r="C101" s="19">
        <f>'2'!L30</f>
        <v>242</v>
      </c>
      <c r="D101" s="20"/>
    </row>
    <row r="102" spans="1:4" ht="13.5" thickBot="1">
      <c r="A102" s="22" t="s">
        <v>2006</v>
      </c>
      <c r="B102" s="184" t="s">
        <v>636</v>
      </c>
      <c r="C102" s="19">
        <f>'2'!L31</f>
        <v>87</v>
      </c>
      <c r="D102" s="20"/>
    </row>
    <row r="103" spans="1:4" ht="13.5" thickBot="1">
      <c r="A103" s="22" t="s">
        <v>2007</v>
      </c>
      <c r="B103" s="184" t="s">
        <v>637</v>
      </c>
      <c r="C103" s="19">
        <f>'2'!L32</f>
        <v>38</v>
      </c>
      <c r="D103" s="20"/>
    </row>
    <row r="104" spans="1:4" ht="13.5" thickBot="1">
      <c r="A104" s="22" t="s">
        <v>2008</v>
      </c>
      <c r="B104" s="184" t="s">
        <v>641</v>
      </c>
      <c r="C104" s="19">
        <f>'2'!L33</f>
        <v>0</v>
      </c>
      <c r="D104" s="20"/>
    </row>
    <row r="105" spans="1:4" ht="13.5" thickBot="1">
      <c r="A105" s="22" t="s">
        <v>2009</v>
      </c>
      <c r="B105" s="184" t="s">
        <v>640</v>
      </c>
      <c r="C105" s="19">
        <f>'2'!L34</f>
        <v>1</v>
      </c>
      <c r="D105" s="20"/>
    </row>
    <row r="106" spans="1:4" ht="13.5" thickBot="1">
      <c r="A106" s="22" t="s">
        <v>2010</v>
      </c>
      <c r="B106" s="184" t="s">
        <v>639</v>
      </c>
      <c r="C106" s="19">
        <f>'2'!L35</f>
        <v>204</v>
      </c>
      <c r="D106" s="20"/>
    </row>
    <row r="107" spans="1:4" ht="13.5" thickBot="1">
      <c r="A107" s="22" t="s">
        <v>2011</v>
      </c>
      <c r="B107" s="184" t="s">
        <v>638</v>
      </c>
      <c r="C107" s="19">
        <f>'2'!L36</f>
        <v>1</v>
      </c>
      <c r="D107" s="20"/>
    </row>
    <row r="108" spans="1:4" ht="13.5" thickBot="1">
      <c r="A108" s="22" t="s">
        <v>2012</v>
      </c>
      <c r="B108" s="184" t="s">
        <v>643</v>
      </c>
      <c r="C108" s="19">
        <f>'2'!L37</f>
        <v>0</v>
      </c>
      <c r="D108" s="20"/>
    </row>
    <row r="109" spans="1:4" ht="13.5" thickBot="1">
      <c r="A109" s="22" t="s">
        <v>2013</v>
      </c>
      <c r="B109" s="184" t="s">
        <v>644</v>
      </c>
      <c r="C109" s="19">
        <f>'2'!L38</f>
        <v>0</v>
      </c>
      <c r="D109" s="20"/>
    </row>
    <row r="110" spans="1:4" ht="13.5" thickBot="1">
      <c r="A110" s="22" t="s">
        <v>2014</v>
      </c>
      <c r="B110" s="184" t="s">
        <v>645</v>
      </c>
      <c r="C110" s="19">
        <f>'2'!L39</f>
        <v>0</v>
      </c>
      <c r="D110" s="20"/>
    </row>
    <row r="111" spans="1:4" ht="12.75" customHeight="1" thickBot="1">
      <c r="A111" s="22" t="s">
        <v>2015</v>
      </c>
      <c r="B111" s="184" t="s">
        <v>646</v>
      </c>
      <c r="C111" s="19">
        <f>'2'!L40</f>
        <v>1</v>
      </c>
      <c r="D111" s="20"/>
    </row>
    <row r="112" spans="1:4" ht="13.5" thickBot="1">
      <c r="A112" s="22" t="s">
        <v>2016</v>
      </c>
      <c r="B112" s="184" t="s">
        <v>647</v>
      </c>
      <c r="C112" s="19">
        <f>'2'!L41</f>
        <v>1</v>
      </c>
      <c r="D112" s="20"/>
    </row>
    <row r="113" spans="1:6" ht="77.25" thickBot="1">
      <c r="A113" s="22" t="s">
        <v>2017</v>
      </c>
      <c r="B113" s="105" t="s">
        <v>585</v>
      </c>
      <c r="C113" s="19">
        <f>'3'!E10</f>
        <v>394</v>
      </c>
      <c r="D113" s="20"/>
    </row>
    <row r="114" spans="1:6" ht="26.25" thickBot="1">
      <c r="A114" s="22" t="s">
        <v>2018</v>
      </c>
      <c r="B114" s="106" t="s">
        <v>259</v>
      </c>
      <c r="C114" s="19">
        <f>'3'!E11</f>
        <v>371</v>
      </c>
      <c r="D114" s="20"/>
    </row>
    <row r="115" spans="1:6" ht="12.75" customHeight="1" thickBot="1">
      <c r="A115" s="22" t="s">
        <v>2019</v>
      </c>
      <c r="B115" s="107" t="s">
        <v>586</v>
      </c>
      <c r="C115" s="19">
        <f>'3'!E12</f>
        <v>19</v>
      </c>
      <c r="D115" s="20"/>
    </row>
    <row r="116" spans="1:6" ht="12.75" customHeight="1" thickBot="1">
      <c r="A116" s="22" t="s">
        <v>2020</v>
      </c>
      <c r="B116" s="107" t="s">
        <v>1722</v>
      </c>
      <c r="C116" s="19">
        <f>'3'!E13</f>
        <v>44</v>
      </c>
      <c r="D116" s="20"/>
    </row>
    <row r="117" spans="1:6" ht="13.5" thickBot="1">
      <c r="A117" s="22" t="s">
        <v>2021</v>
      </c>
      <c r="B117" s="106" t="s">
        <v>587</v>
      </c>
      <c r="C117" s="19">
        <f>'3'!E14</f>
        <v>1869</v>
      </c>
      <c r="D117" s="20"/>
    </row>
    <row r="118" spans="1:6" ht="13.5" thickBot="1">
      <c r="A118" s="22" t="s">
        <v>2022</v>
      </c>
      <c r="B118" s="106" t="s">
        <v>589</v>
      </c>
      <c r="C118" s="19">
        <f>'3'!E15</f>
        <v>1741</v>
      </c>
      <c r="D118" s="20"/>
    </row>
    <row r="119" spans="1:6" ht="13.5" thickBot="1">
      <c r="A119" s="22" t="s">
        <v>2023</v>
      </c>
      <c r="B119" s="106" t="s">
        <v>260</v>
      </c>
      <c r="C119" s="19">
        <f>'3'!E16</f>
        <v>593</v>
      </c>
      <c r="D119" s="20"/>
    </row>
    <row r="120" spans="1:6" ht="26.25" thickBot="1">
      <c r="A120" s="22" t="s">
        <v>2024</v>
      </c>
      <c r="B120" s="106" t="s">
        <v>590</v>
      </c>
      <c r="C120" s="19">
        <f>'3'!E17</f>
        <v>511</v>
      </c>
      <c r="D120" s="20"/>
    </row>
    <row r="121" spans="1:6" ht="12.75" customHeight="1" thickBot="1">
      <c r="A121" s="22" t="s">
        <v>2025</v>
      </c>
      <c r="B121" s="107" t="s">
        <v>591</v>
      </c>
      <c r="C121" s="19">
        <f>'3'!E18</f>
        <v>54</v>
      </c>
      <c r="D121" s="20"/>
    </row>
    <row r="122" spans="1:6" ht="13.5" thickBot="1">
      <c r="A122" s="22" t="s">
        <v>2026</v>
      </c>
      <c r="B122" s="106" t="s">
        <v>1835</v>
      </c>
      <c r="C122" s="19">
        <f>'3'!E19</f>
        <v>533</v>
      </c>
      <c r="D122" s="20"/>
    </row>
    <row r="123" spans="1:6" ht="13.5" thickBot="1">
      <c r="A123" s="22" t="s">
        <v>2027</v>
      </c>
      <c r="B123" s="106" t="s">
        <v>592</v>
      </c>
      <c r="C123" s="19">
        <f>'3'!E20</f>
        <v>198</v>
      </c>
      <c r="D123" s="20"/>
    </row>
    <row r="124" spans="1:6" ht="13.5" thickBot="1">
      <c r="A124" s="22" t="s">
        <v>2028</v>
      </c>
      <c r="B124" s="106" t="s">
        <v>1836</v>
      </c>
      <c r="C124" s="19">
        <f>'3'!E22</f>
        <v>695</v>
      </c>
      <c r="D124" s="20"/>
    </row>
    <row r="125" spans="1:6" ht="13.5" thickBot="1">
      <c r="A125" s="22" t="s">
        <v>2029</v>
      </c>
      <c r="B125" s="106" t="s">
        <v>593</v>
      </c>
      <c r="C125" s="19">
        <f>'3'!E23</f>
        <v>71</v>
      </c>
      <c r="D125" s="20"/>
    </row>
    <row r="126" spans="1:6" ht="12.75" customHeight="1" thickBot="1">
      <c r="A126" s="22" t="s">
        <v>2030</v>
      </c>
      <c r="B126" s="107" t="s">
        <v>1837</v>
      </c>
      <c r="C126" s="19">
        <f>'3'!E24</f>
        <v>368</v>
      </c>
      <c r="D126" s="20"/>
    </row>
    <row r="127" spans="1:6" ht="13.5" thickBot="1">
      <c r="A127" s="22" t="s">
        <v>2031</v>
      </c>
      <c r="B127" s="106" t="s">
        <v>1838</v>
      </c>
      <c r="C127" s="19">
        <f>'3'!E25</f>
        <v>1625</v>
      </c>
      <c r="D127" s="20"/>
      <c r="F127" s="25"/>
    </row>
    <row r="128" spans="1:6" ht="26.25" thickBot="1">
      <c r="A128" s="22" t="s">
        <v>2032</v>
      </c>
      <c r="B128" s="106" t="s">
        <v>261</v>
      </c>
      <c r="C128" s="19">
        <f>'3'!E26</f>
        <v>45</v>
      </c>
      <c r="D128" s="20"/>
      <c r="F128" s="25"/>
    </row>
    <row r="129" spans="1:6" ht="13.5" thickBot="1">
      <c r="A129" s="22" t="s">
        <v>2033</v>
      </c>
      <c r="B129" s="106" t="s">
        <v>262</v>
      </c>
      <c r="C129" s="19">
        <f>'3'!E27</f>
        <v>109</v>
      </c>
      <c r="D129" s="20"/>
      <c r="F129" s="25"/>
    </row>
    <row r="130" spans="1:6" ht="12.75" customHeight="1" thickBot="1">
      <c r="A130" s="22" t="s">
        <v>2034</v>
      </c>
      <c r="B130" s="107" t="s">
        <v>263</v>
      </c>
      <c r="C130" s="19">
        <f>'3'!E28</f>
        <v>485</v>
      </c>
      <c r="D130" s="20"/>
      <c r="F130" s="25"/>
    </row>
    <row r="131" spans="1:6" ht="13.5" thickBot="1">
      <c r="A131" s="22" t="s">
        <v>2035</v>
      </c>
      <c r="B131" s="106" t="s">
        <v>264</v>
      </c>
      <c r="C131" s="19">
        <f>'3'!E29</f>
        <v>664</v>
      </c>
      <c r="D131" s="20"/>
      <c r="F131" s="25"/>
    </row>
    <row r="132" spans="1:6" ht="13.5" thickBot="1">
      <c r="A132" s="22" t="s">
        <v>2036</v>
      </c>
      <c r="B132" s="106" t="s">
        <v>1839</v>
      </c>
      <c r="C132" s="19">
        <f>'4'!E6</f>
        <v>127</v>
      </c>
      <c r="D132" s="20"/>
      <c r="F132" s="25"/>
    </row>
    <row r="133" spans="1:6" ht="13.5" thickBot="1">
      <c r="A133" s="22" t="s">
        <v>2037</v>
      </c>
      <c r="B133" s="110" t="s">
        <v>1840</v>
      </c>
      <c r="C133" s="19">
        <f>'4'!E7</f>
        <v>472</v>
      </c>
      <c r="D133" s="20"/>
      <c r="F133" s="25"/>
    </row>
    <row r="134" spans="1:6" ht="26.25" thickBot="1">
      <c r="A134" s="22" t="s">
        <v>2038</v>
      </c>
      <c r="B134" s="107" t="s">
        <v>1717</v>
      </c>
      <c r="C134" s="19">
        <f>'4'!E8</f>
        <v>300</v>
      </c>
      <c r="D134" s="20"/>
      <c r="F134" s="25"/>
    </row>
    <row r="135" spans="1:6" ht="13.5" thickBot="1">
      <c r="A135" s="22" t="s">
        <v>2039</v>
      </c>
      <c r="B135" s="106" t="s">
        <v>1718</v>
      </c>
      <c r="C135" s="19">
        <f>'4'!E9</f>
        <v>28</v>
      </c>
      <c r="D135" s="20"/>
      <c r="F135" s="25"/>
    </row>
    <row r="136" spans="1:6" ht="13.5" thickBot="1">
      <c r="A136" s="22" t="s">
        <v>2040</v>
      </c>
      <c r="B136" s="111" t="s">
        <v>1841</v>
      </c>
      <c r="C136" s="19">
        <f>'4'!E10</f>
        <v>1458</v>
      </c>
      <c r="D136" s="20"/>
      <c r="F136" s="25"/>
    </row>
    <row r="137" spans="1:6" ht="26.25" thickBot="1">
      <c r="A137" s="22" t="s">
        <v>2041</v>
      </c>
      <c r="B137" s="112" t="s">
        <v>1716</v>
      </c>
      <c r="C137" s="19">
        <f>'4'!E11</f>
        <v>658</v>
      </c>
      <c r="D137" s="20"/>
      <c r="F137" s="25"/>
    </row>
    <row r="138" spans="1:6" ht="13.5" thickBot="1">
      <c r="A138" s="22" t="s">
        <v>2042</v>
      </c>
      <c r="B138" s="111" t="s">
        <v>1719</v>
      </c>
      <c r="C138" s="19">
        <f>'4'!E12</f>
        <v>466</v>
      </c>
      <c r="D138" s="20"/>
      <c r="F138" s="25"/>
    </row>
    <row r="139" spans="1:6" ht="13.5" thickBot="1">
      <c r="A139" s="22" t="s">
        <v>2043</v>
      </c>
      <c r="B139" s="106" t="s">
        <v>1842</v>
      </c>
      <c r="C139" s="19">
        <f>'4'!E13</f>
        <v>116</v>
      </c>
      <c r="D139" s="20"/>
      <c r="F139" s="25"/>
    </row>
    <row r="140" spans="1:6" ht="12.75" customHeight="1" thickBot="1">
      <c r="A140" s="22" t="s">
        <v>2044</v>
      </c>
      <c r="B140" s="107" t="s">
        <v>1720</v>
      </c>
      <c r="C140" s="19">
        <f>'4'!E14</f>
        <v>80</v>
      </c>
      <c r="D140" s="20"/>
      <c r="F140" s="25"/>
    </row>
    <row r="141" spans="1:6" ht="13.5" thickBot="1">
      <c r="A141" s="22" t="s">
        <v>2045</v>
      </c>
      <c r="B141" s="106" t="s">
        <v>265</v>
      </c>
      <c r="C141" s="19">
        <f>'4'!E15</f>
        <v>625</v>
      </c>
      <c r="D141" s="20"/>
      <c r="F141" s="25"/>
    </row>
    <row r="142" spans="1:6" ht="13.5" thickBot="1">
      <c r="A142" s="22" t="s">
        <v>2046</v>
      </c>
      <c r="B142" s="106" t="s">
        <v>1721</v>
      </c>
      <c r="C142" s="19">
        <f>'4'!E16</f>
        <v>6</v>
      </c>
      <c r="D142" s="20"/>
      <c r="F142" s="25"/>
    </row>
    <row r="143" spans="1:6" ht="13.5" thickBot="1">
      <c r="A143" s="22" t="s">
        <v>2047</v>
      </c>
      <c r="B143" s="106" t="s">
        <v>266</v>
      </c>
      <c r="C143" s="19">
        <f>'4'!E17</f>
        <v>1</v>
      </c>
      <c r="D143" s="20"/>
      <c r="F143" s="25"/>
    </row>
    <row r="144" spans="1:6" ht="12.75" customHeight="1" thickBot="1">
      <c r="A144" s="22" t="s">
        <v>2048</v>
      </c>
      <c r="B144" s="107" t="s">
        <v>267</v>
      </c>
      <c r="C144" s="19">
        <f>'4'!E18</f>
        <v>175</v>
      </c>
      <c r="D144" s="20"/>
      <c r="F144" s="25"/>
    </row>
    <row r="145" spans="1:6" ht="13.5" thickBot="1">
      <c r="A145" s="22" t="s">
        <v>2049</v>
      </c>
      <c r="B145" s="106" t="s">
        <v>1830</v>
      </c>
      <c r="C145" s="19">
        <f>'4'!E19</f>
        <v>9174</v>
      </c>
      <c r="D145" s="20"/>
      <c r="F145" s="25"/>
    </row>
    <row r="146" spans="1:6" ht="13.5" thickBot="1">
      <c r="A146" s="22" t="s">
        <v>2050</v>
      </c>
      <c r="B146" s="106" t="s">
        <v>268</v>
      </c>
      <c r="C146" s="19">
        <f>'4'!E20</f>
        <v>3661</v>
      </c>
      <c r="D146" s="20"/>
      <c r="F146" s="25"/>
    </row>
    <row r="147" spans="1:6" ht="39" thickBot="1">
      <c r="A147" s="22" t="s">
        <v>2051</v>
      </c>
      <c r="B147" s="109" t="s">
        <v>1723</v>
      </c>
      <c r="C147" s="19">
        <f>'3'!F10</f>
        <v>38</v>
      </c>
      <c r="D147" s="20"/>
      <c r="F147" s="25"/>
    </row>
    <row r="148" spans="1:6" ht="26.25" thickBot="1">
      <c r="A148" s="22" t="s">
        <v>2052</v>
      </c>
      <c r="B148" s="106" t="s">
        <v>259</v>
      </c>
      <c r="C148" s="19">
        <f>'3'!F11</f>
        <v>36</v>
      </c>
      <c r="D148" s="20"/>
      <c r="F148" s="25"/>
    </row>
    <row r="149" spans="1:6" ht="13.5" thickBot="1">
      <c r="A149" s="22" t="s">
        <v>2053</v>
      </c>
      <c r="B149" s="107" t="s">
        <v>586</v>
      </c>
      <c r="C149" s="19">
        <f>'3'!F12</f>
        <v>2</v>
      </c>
      <c r="D149" s="20"/>
      <c r="F149" s="25"/>
    </row>
    <row r="150" spans="1:6" ht="13.5" thickBot="1">
      <c r="A150" s="22" t="s">
        <v>2054</v>
      </c>
      <c r="B150" s="107" t="s">
        <v>1722</v>
      </c>
      <c r="C150" s="19">
        <f>'3'!F13</f>
        <v>6</v>
      </c>
      <c r="D150" s="20"/>
      <c r="F150" s="25"/>
    </row>
    <row r="151" spans="1:6" ht="13.5" thickBot="1">
      <c r="A151" s="22" t="s">
        <v>2055</v>
      </c>
      <c r="B151" s="106" t="s">
        <v>587</v>
      </c>
      <c r="C151" s="19">
        <f>'3'!F14</f>
        <v>71</v>
      </c>
      <c r="D151" s="20"/>
      <c r="F151" s="25"/>
    </row>
    <row r="152" spans="1:6" ht="13.5" thickBot="1">
      <c r="A152" s="22" t="s">
        <v>2056</v>
      </c>
      <c r="B152" s="106" t="s">
        <v>589</v>
      </c>
      <c r="C152" s="19">
        <f>'3'!F15</f>
        <v>58</v>
      </c>
      <c r="D152" s="20"/>
      <c r="F152" s="25"/>
    </row>
    <row r="153" spans="1:6" ht="13.5" thickBot="1">
      <c r="A153" s="22" t="s">
        <v>2057</v>
      </c>
      <c r="B153" s="106" t="s">
        <v>260</v>
      </c>
      <c r="C153" s="19">
        <f>'3'!F16</f>
        <v>39</v>
      </c>
      <c r="D153" s="20"/>
      <c r="F153" s="25"/>
    </row>
    <row r="154" spans="1:6" ht="26.25" thickBot="1">
      <c r="A154" s="22" t="s">
        <v>2058</v>
      </c>
      <c r="B154" s="106" t="s">
        <v>590</v>
      </c>
      <c r="C154" s="19">
        <f>'3'!F17</f>
        <v>30</v>
      </c>
      <c r="D154" s="20"/>
      <c r="F154" s="25"/>
    </row>
    <row r="155" spans="1:6" ht="13.5" thickBot="1">
      <c r="A155" s="22" t="s">
        <v>2059</v>
      </c>
      <c r="B155" s="107" t="s">
        <v>591</v>
      </c>
      <c r="C155" s="19">
        <f>'3'!F18</f>
        <v>4</v>
      </c>
      <c r="D155" s="20"/>
      <c r="F155" s="25"/>
    </row>
    <row r="156" spans="1:6" ht="13.5" thickBot="1">
      <c r="A156" s="22" t="s">
        <v>2060</v>
      </c>
      <c r="B156" s="106" t="s">
        <v>1835</v>
      </c>
      <c r="C156" s="19">
        <f>'3'!F19</f>
        <v>110</v>
      </c>
      <c r="D156" s="20"/>
      <c r="F156" s="25"/>
    </row>
    <row r="157" spans="1:6" ht="13.5" thickBot="1">
      <c r="A157" s="22" t="s">
        <v>2061</v>
      </c>
      <c r="B157" s="106" t="s">
        <v>592</v>
      </c>
      <c r="C157" s="19">
        <f>'3'!F20</f>
        <v>52</v>
      </c>
      <c r="D157" s="20"/>
      <c r="F157" s="25"/>
    </row>
    <row r="158" spans="1:6" ht="13.5" thickBot="1">
      <c r="A158" s="22" t="s">
        <v>2062</v>
      </c>
      <c r="B158" s="106" t="s">
        <v>1836</v>
      </c>
      <c r="C158" s="19">
        <f>'3'!F22</f>
        <v>48</v>
      </c>
      <c r="D158" s="20"/>
      <c r="F158" s="25"/>
    </row>
    <row r="159" spans="1:6" ht="13.5" thickBot="1">
      <c r="A159" s="22" t="s">
        <v>2063</v>
      </c>
      <c r="B159" s="106" t="s">
        <v>593</v>
      </c>
      <c r="C159" s="19">
        <f>'3'!F23</f>
        <v>15</v>
      </c>
      <c r="D159" s="20"/>
      <c r="F159" s="25"/>
    </row>
    <row r="160" spans="1:6" ht="13.5" thickBot="1">
      <c r="A160" s="22" t="s">
        <v>2064</v>
      </c>
      <c r="B160" s="107" t="s">
        <v>1837</v>
      </c>
      <c r="C160" s="19">
        <f>'3'!F24</f>
        <v>17</v>
      </c>
      <c r="D160" s="20"/>
      <c r="F160" s="25"/>
    </row>
    <row r="161" spans="1:6" ht="13.5" thickBot="1">
      <c r="A161" s="22" t="s">
        <v>2065</v>
      </c>
      <c r="B161" s="106" t="s">
        <v>1838</v>
      </c>
      <c r="C161" s="19">
        <f>'3'!F25</f>
        <v>8</v>
      </c>
      <c r="D161" s="20"/>
      <c r="F161" s="25"/>
    </row>
    <row r="162" spans="1:6" ht="26.25" thickBot="1">
      <c r="A162" s="22" t="s">
        <v>2066</v>
      </c>
      <c r="B162" s="106" t="s">
        <v>261</v>
      </c>
      <c r="C162" s="19">
        <f>'3'!F26</f>
        <v>3</v>
      </c>
      <c r="D162" s="20"/>
      <c r="F162" s="25"/>
    </row>
    <row r="163" spans="1:6" ht="13.5" thickBot="1">
      <c r="A163" s="22" t="s">
        <v>2067</v>
      </c>
      <c r="B163" s="106" t="s">
        <v>262</v>
      </c>
      <c r="C163" s="19">
        <f>'3'!F27</f>
        <v>0</v>
      </c>
      <c r="D163" s="20"/>
      <c r="F163" s="25"/>
    </row>
    <row r="164" spans="1:6" ht="13.5" thickBot="1">
      <c r="A164" s="22" t="s">
        <v>2068</v>
      </c>
      <c r="B164" s="107" t="s">
        <v>263</v>
      </c>
      <c r="C164" s="19">
        <f>'3'!F28</f>
        <v>1</v>
      </c>
      <c r="D164" s="20"/>
      <c r="F164" s="25"/>
    </row>
    <row r="165" spans="1:6" ht="13.5" thickBot="1">
      <c r="A165" s="22" t="s">
        <v>2069</v>
      </c>
      <c r="B165" s="106" t="s">
        <v>264</v>
      </c>
      <c r="C165" s="19">
        <f>'3'!F29</f>
        <v>2</v>
      </c>
      <c r="D165" s="20"/>
      <c r="F165" s="25"/>
    </row>
    <row r="166" spans="1:6" ht="13.5" thickBot="1">
      <c r="A166" s="22" t="s">
        <v>2070</v>
      </c>
      <c r="B166" s="106" t="s">
        <v>1839</v>
      </c>
      <c r="C166" s="19">
        <f>'4'!F6</f>
        <v>8</v>
      </c>
      <c r="D166" s="20"/>
      <c r="F166" s="25"/>
    </row>
    <row r="167" spans="1:6" ht="13.5" thickBot="1">
      <c r="A167" s="22" t="s">
        <v>2071</v>
      </c>
      <c r="B167" s="110" t="s">
        <v>1840</v>
      </c>
      <c r="C167" s="19">
        <f>'4'!F7</f>
        <v>9</v>
      </c>
      <c r="D167" s="20"/>
      <c r="F167" s="25"/>
    </row>
    <row r="168" spans="1:6" ht="26.25" thickBot="1">
      <c r="A168" s="22" t="s">
        <v>2072</v>
      </c>
      <c r="B168" s="107" t="s">
        <v>1717</v>
      </c>
      <c r="C168" s="19">
        <f>'4'!F8</f>
        <v>4</v>
      </c>
      <c r="D168" s="20"/>
      <c r="F168" s="25"/>
    </row>
    <row r="169" spans="1:6" ht="13.5" thickBot="1">
      <c r="A169" s="22" t="s">
        <v>2073</v>
      </c>
      <c r="B169" s="106" t="s">
        <v>1718</v>
      </c>
      <c r="C169" s="19">
        <f>'4'!F9</f>
        <v>0</v>
      </c>
      <c r="D169" s="20"/>
      <c r="F169" s="25"/>
    </row>
    <row r="170" spans="1:6" ht="13.5" thickBot="1">
      <c r="A170" s="22" t="s">
        <v>2074</v>
      </c>
      <c r="B170" s="111" t="s">
        <v>1841</v>
      </c>
      <c r="C170" s="19">
        <f>'4'!F10</f>
        <v>53</v>
      </c>
      <c r="D170" s="20"/>
      <c r="F170" s="25"/>
    </row>
    <row r="171" spans="1:6" ht="26.25" thickBot="1">
      <c r="A171" s="22" t="s">
        <v>2075</v>
      </c>
      <c r="B171" s="112" t="s">
        <v>1716</v>
      </c>
      <c r="C171" s="19">
        <f>'4'!F11</f>
        <v>15</v>
      </c>
      <c r="D171" s="20"/>
      <c r="F171" s="25"/>
    </row>
    <row r="172" spans="1:6" ht="13.5" thickBot="1">
      <c r="A172" s="22" t="s">
        <v>2076</v>
      </c>
      <c r="B172" s="111" t="s">
        <v>1719</v>
      </c>
      <c r="C172" s="19">
        <f>'4'!F12</f>
        <v>15</v>
      </c>
      <c r="D172" s="20"/>
      <c r="F172" s="25"/>
    </row>
    <row r="173" spans="1:6" ht="13.5" thickBot="1">
      <c r="A173" s="22" t="s">
        <v>2077</v>
      </c>
      <c r="B173" s="106" t="s">
        <v>1842</v>
      </c>
      <c r="C173" s="19">
        <f>'4'!F13</f>
        <v>14</v>
      </c>
      <c r="D173" s="20"/>
      <c r="F173" s="25"/>
    </row>
    <row r="174" spans="1:6" ht="13.5" thickBot="1">
      <c r="A174" s="22" t="s">
        <v>2078</v>
      </c>
      <c r="B174" s="107" t="s">
        <v>1720</v>
      </c>
      <c r="C174" s="19">
        <f>'4'!F14</f>
        <v>21</v>
      </c>
      <c r="D174" s="20"/>
      <c r="F174" s="25"/>
    </row>
    <row r="175" spans="1:6" ht="13.5" thickBot="1">
      <c r="A175" s="22" t="s">
        <v>2079</v>
      </c>
      <c r="B175" s="106" t="s">
        <v>265</v>
      </c>
      <c r="C175" s="19">
        <f>'4'!F15</f>
        <v>81</v>
      </c>
      <c r="D175" s="20"/>
      <c r="F175" s="25"/>
    </row>
    <row r="176" spans="1:6" ht="13.5" thickBot="1">
      <c r="A176" s="22" t="s">
        <v>2080</v>
      </c>
      <c r="B176" s="106" t="s">
        <v>1721</v>
      </c>
      <c r="C176" s="19">
        <f>'4'!F16</f>
        <v>0</v>
      </c>
      <c r="D176" s="20"/>
      <c r="F176" s="25"/>
    </row>
    <row r="177" spans="1:6" ht="13.5" thickBot="1">
      <c r="A177" s="22" t="s">
        <v>2081</v>
      </c>
      <c r="B177" s="106" t="s">
        <v>266</v>
      </c>
      <c r="C177" s="19">
        <f>'4'!F17</f>
        <v>0</v>
      </c>
      <c r="D177" s="20"/>
      <c r="F177" s="25"/>
    </row>
    <row r="178" spans="1:6" ht="13.5" thickBot="1">
      <c r="A178" s="22" t="s">
        <v>2082</v>
      </c>
      <c r="B178" s="107" t="s">
        <v>267</v>
      </c>
      <c r="C178" s="19">
        <f>'4'!F18</f>
        <v>18</v>
      </c>
      <c r="D178" s="20"/>
      <c r="F178" s="25"/>
    </row>
    <row r="179" spans="1:6" ht="13.5" thickBot="1">
      <c r="A179" s="22" t="s">
        <v>2083</v>
      </c>
      <c r="B179" s="106" t="s">
        <v>1830</v>
      </c>
      <c r="C179" s="19">
        <f>'4'!F19</f>
        <v>541</v>
      </c>
      <c r="D179" s="20"/>
      <c r="F179" s="25"/>
    </row>
    <row r="180" spans="1:6" ht="13.5" thickBot="1">
      <c r="A180" s="22" t="s">
        <v>2084</v>
      </c>
      <c r="B180" s="106" t="s">
        <v>268</v>
      </c>
      <c r="C180" s="19">
        <f>'4'!F20</f>
        <v>211</v>
      </c>
      <c r="D180" s="20"/>
      <c r="F180" s="25"/>
    </row>
    <row r="181" spans="1:6" ht="39" thickBot="1">
      <c r="A181" s="22" t="s">
        <v>2085</v>
      </c>
      <c r="B181" s="109" t="s">
        <v>1724</v>
      </c>
      <c r="C181" s="19">
        <f>'3'!G10</f>
        <v>116</v>
      </c>
      <c r="D181" s="20"/>
      <c r="F181" s="25"/>
    </row>
    <row r="182" spans="1:6" ht="26.25" thickBot="1">
      <c r="A182" s="22" t="s">
        <v>2086</v>
      </c>
      <c r="B182" s="106" t="s">
        <v>259</v>
      </c>
      <c r="C182" s="19">
        <f>'3'!G11</f>
        <v>108</v>
      </c>
      <c r="D182" s="20"/>
      <c r="F182" s="25"/>
    </row>
    <row r="183" spans="1:6" ht="13.5" thickBot="1">
      <c r="A183" s="22" t="s">
        <v>2087</v>
      </c>
      <c r="B183" s="107" t="s">
        <v>586</v>
      </c>
      <c r="C183" s="19">
        <f>'3'!G12</f>
        <v>7</v>
      </c>
      <c r="D183" s="20"/>
      <c r="F183" s="25"/>
    </row>
    <row r="184" spans="1:6" ht="13.5" thickBot="1">
      <c r="A184" s="22" t="s">
        <v>2088</v>
      </c>
      <c r="B184" s="107" t="s">
        <v>1722</v>
      </c>
      <c r="C184" s="19">
        <f>'3'!G13</f>
        <v>21</v>
      </c>
      <c r="D184" s="20"/>
      <c r="F184" s="25"/>
    </row>
    <row r="185" spans="1:6" ht="13.5" thickBot="1">
      <c r="A185" s="22" t="s">
        <v>2089</v>
      </c>
      <c r="B185" s="106" t="s">
        <v>587</v>
      </c>
      <c r="C185" s="19">
        <f>'3'!G14</f>
        <v>177</v>
      </c>
      <c r="D185" s="20"/>
      <c r="F185" s="25"/>
    </row>
    <row r="186" spans="1:6" ht="13.5" thickBot="1">
      <c r="A186" s="22" t="s">
        <v>2090</v>
      </c>
      <c r="B186" s="106" t="s">
        <v>589</v>
      </c>
      <c r="C186" s="19">
        <f>'3'!G15</f>
        <v>164</v>
      </c>
      <c r="D186" s="20"/>
      <c r="F186" s="25"/>
    </row>
    <row r="187" spans="1:6" ht="13.5" thickBot="1">
      <c r="A187" s="22" t="s">
        <v>2091</v>
      </c>
      <c r="B187" s="106" t="s">
        <v>260</v>
      </c>
      <c r="C187" s="19">
        <f>'3'!G16</f>
        <v>41</v>
      </c>
      <c r="D187" s="20"/>
      <c r="F187" s="25"/>
    </row>
    <row r="188" spans="1:6" ht="26.25" thickBot="1">
      <c r="A188" s="22" t="s">
        <v>2092</v>
      </c>
      <c r="B188" s="106" t="s">
        <v>590</v>
      </c>
      <c r="C188" s="19">
        <f>'3'!G17</f>
        <v>35</v>
      </c>
      <c r="D188" s="20"/>
      <c r="F188" s="25"/>
    </row>
    <row r="189" spans="1:6" ht="13.5" thickBot="1">
      <c r="A189" s="22" t="s">
        <v>2093</v>
      </c>
      <c r="B189" s="107" t="s">
        <v>591</v>
      </c>
      <c r="C189" s="19">
        <f>'3'!G18</f>
        <v>4</v>
      </c>
      <c r="D189" s="20"/>
      <c r="F189" s="25"/>
    </row>
    <row r="190" spans="1:6" ht="13.5" thickBot="1">
      <c r="A190" s="22" t="s">
        <v>2094</v>
      </c>
      <c r="B190" s="106" t="s">
        <v>1835</v>
      </c>
      <c r="C190" s="19">
        <f>'3'!G19</f>
        <v>137</v>
      </c>
      <c r="D190" s="20"/>
      <c r="F190" s="25"/>
    </row>
    <row r="191" spans="1:6" ht="13.5" thickBot="1">
      <c r="A191" s="22" t="s">
        <v>2095</v>
      </c>
      <c r="B191" s="106" t="s">
        <v>592</v>
      </c>
      <c r="C191" s="19">
        <f>'3'!G20</f>
        <v>58</v>
      </c>
      <c r="D191" s="20"/>
      <c r="F191" s="25"/>
    </row>
    <row r="192" spans="1:6" ht="13.5" thickBot="1">
      <c r="A192" s="22" t="s">
        <v>2096</v>
      </c>
      <c r="B192" s="106" t="s">
        <v>1836</v>
      </c>
      <c r="C192" s="19">
        <f>'3'!G22</f>
        <v>77</v>
      </c>
      <c r="D192" s="20"/>
      <c r="F192" s="25"/>
    </row>
    <row r="193" spans="1:6" ht="13.5" thickBot="1">
      <c r="A193" s="22" t="s">
        <v>2097</v>
      </c>
      <c r="B193" s="106" t="s">
        <v>593</v>
      </c>
      <c r="C193" s="19">
        <f>'3'!G23</f>
        <v>20</v>
      </c>
      <c r="D193" s="20"/>
      <c r="F193" s="25"/>
    </row>
    <row r="194" spans="1:6" ht="13.5" thickBot="1">
      <c r="A194" s="22" t="s">
        <v>2098</v>
      </c>
      <c r="B194" s="107" t="s">
        <v>1837</v>
      </c>
      <c r="C194" s="19">
        <f>'3'!G24</f>
        <v>35</v>
      </c>
      <c r="D194" s="20"/>
      <c r="F194" s="25"/>
    </row>
    <row r="195" spans="1:6" ht="13.5" thickBot="1">
      <c r="A195" s="22" t="s">
        <v>2099</v>
      </c>
      <c r="B195" s="106" t="s">
        <v>1838</v>
      </c>
      <c r="C195" s="19">
        <f>'3'!G25</f>
        <v>52</v>
      </c>
      <c r="D195" s="20"/>
      <c r="F195" s="25"/>
    </row>
    <row r="196" spans="1:6" ht="26.25" thickBot="1">
      <c r="A196" s="22" t="s">
        <v>2100</v>
      </c>
      <c r="B196" s="106" t="s">
        <v>261</v>
      </c>
      <c r="C196" s="19">
        <f>'3'!G26</f>
        <v>4</v>
      </c>
      <c r="D196" s="20"/>
      <c r="F196" s="25"/>
    </row>
    <row r="197" spans="1:6" ht="13.5" thickBot="1">
      <c r="A197" s="22" t="s">
        <v>2101</v>
      </c>
      <c r="B197" s="106" t="s">
        <v>262</v>
      </c>
      <c r="C197" s="19">
        <f>'3'!G27</f>
        <v>1</v>
      </c>
      <c r="D197" s="20"/>
      <c r="F197" s="25"/>
    </row>
    <row r="198" spans="1:6" ht="13.5" thickBot="1">
      <c r="A198" s="22" t="s">
        <v>2102</v>
      </c>
      <c r="B198" s="107" t="s">
        <v>263</v>
      </c>
      <c r="C198" s="19">
        <f>'3'!G28</f>
        <v>10</v>
      </c>
      <c r="D198" s="20"/>
      <c r="F198" s="25"/>
    </row>
    <row r="199" spans="1:6" ht="13.5" thickBot="1">
      <c r="A199" s="22" t="s">
        <v>2103</v>
      </c>
      <c r="B199" s="106" t="s">
        <v>264</v>
      </c>
      <c r="C199" s="19">
        <f>'3'!G29</f>
        <v>18</v>
      </c>
      <c r="D199" s="20"/>
      <c r="F199" s="25"/>
    </row>
    <row r="200" spans="1:6" ht="13.5" thickBot="1">
      <c r="A200" s="22" t="s">
        <v>0</v>
      </c>
      <c r="B200" s="106" t="s">
        <v>1839</v>
      </c>
      <c r="C200" s="19">
        <f>'4'!G6</f>
        <v>11</v>
      </c>
      <c r="D200" s="20"/>
      <c r="F200" s="25"/>
    </row>
    <row r="201" spans="1:6" ht="13.5" thickBot="1">
      <c r="A201" s="22" t="s">
        <v>1</v>
      </c>
      <c r="B201" s="110" t="s">
        <v>1840</v>
      </c>
      <c r="C201" s="19">
        <f>'4'!G7</f>
        <v>54</v>
      </c>
      <c r="D201" s="20"/>
      <c r="F201" s="25"/>
    </row>
    <row r="202" spans="1:6" ht="26.25" thickBot="1">
      <c r="A202" s="22" t="s">
        <v>2</v>
      </c>
      <c r="B202" s="107" t="s">
        <v>1717</v>
      </c>
      <c r="C202" s="19">
        <f>'4'!G8</f>
        <v>34</v>
      </c>
      <c r="D202" s="20"/>
      <c r="F202" s="25"/>
    </row>
    <row r="203" spans="1:6" ht="13.5" thickBot="1">
      <c r="A203" s="22" t="s">
        <v>3</v>
      </c>
      <c r="B203" s="106" t="s">
        <v>1718</v>
      </c>
      <c r="C203" s="19">
        <f>'4'!G9</f>
        <v>5</v>
      </c>
      <c r="D203" s="20"/>
      <c r="F203" s="25"/>
    </row>
    <row r="204" spans="1:6" ht="13.5" thickBot="1">
      <c r="A204" s="22" t="s">
        <v>4</v>
      </c>
      <c r="B204" s="111" t="s">
        <v>1841</v>
      </c>
      <c r="C204" s="19">
        <f>'4'!G10</f>
        <v>148</v>
      </c>
      <c r="D204" s="20"/>
      <c r="F204" s="25"/>
    </row>
    <row r="205" spans="1:6" ht="26.25" thickBot="1">
      <c r="A205" s="22" t="s">
        <v>5</v>
      </c>
      <c r="B205" s="112" t="s">
        <v>1716</v>
      </c>
      <c r="C205" s="19">
        <f>'4'!G11</f>
        <v>20</v>
      </c>
      <c r="D205" s="20"/>
      <c r="F205" s="25"/>
    </row>
    <row r="206" spans="1:6" ht="13.5" thickBot="1">
      <c r="A206" s="22" t="s">
        <v>6</v>
      </c>
      <c r="B206" s="111" t="s">
        <v>1719</v>
      </c>
      <c r="C206" s="19">
        <f>'4'!G12</f>
        <v>73</v>
      </c>
      <c r="D206" s="20"/>
      <c r="F206" s="25"/>
    </row>
    <row r="207" spans="1:6" ht="13.5" thickBot="1">
      <c r="A207" s="22" t="s">
        <v>7</v>
      </c>
      <c r="B207" s="106" t="s">
        <v>1842</v>
      </c>
      <c r="C207" s="19">
        <f>'4'!G13</f>
        <v>17</v>
      </c>
      <c r="D207" s="20"/>
      <c r="F207" s="25"/>
    </row>
    <row r="208" spans="1:6" ht="13.5" thickBot="1">
      <c r="A208" s="22" t="s">
        <v>8</v>
      </c>
      <c r="B208" s="107" t="s">
        <v>1720</v>
      </c>
      <c r="C208" s="19">
        <f>'4'!G14</f>
        <v>17</v>
      </c>
      <c r="D208" s="20"/>
      <c r="F208" s="25"/>
    </row>
    <row r="209" spans="1:6" ht="13.5" thickBot="1">
      <c r="A209" s="22" t="s">
        <v>9</v>
      </c>
      <c r="B209" s="106" t="s">
        <v>265</v>
      </c>
      <c r="C209" s="19">
        <f>'4'!G15</f>
        <v>95</v>
      </c>
      <c r="D209" s="20"/>
      <c r="F209" s="25"/>
    </row>
    <row r="210" spans="1:6" ht="13.5" thickBot="1">
      <c r="A210" s="22" t="s">
        <v>10</v>
      </c>
      <c r="B210" s="106" t="s">
        <v>1721</v>
      </c>
      <c r="C210" s="19">
        <f>'4'!G16</f>
        <v>2</v>
      </c>
      <c r="D210" s="20"/>
      <c r="F210" s="25"/>
    </row>
    <row r="211" spans="1:6" ht="13.5" thickBot="1">
      <c r="A211" s="22" t="s">
        <v>11</v>
      </c>
      <c r="B211" s="106" t="s">
        <v>266</v>
      </c>
      <c r="C211" s="19">
        <f>'4'!G17</f>
        <v>0</v>
      </c>
      <c r="D211" s="20"/>
      <c r="F211" s="25"/>
    </row>
    <row r="212" spans="1:6" ht="13.5" thickBot="1">
      <c r="A212" s="22" t="s">
        <v>12</v>
      </c>
      <c r="B212" s="107" t="s">
        <v>267</v>
      </c>
      <c r="C212" s="19">
        <f>'4'!G18</f>
        <v>22</v>
      </c>
      <c r="D212" s="20"/>
      <c r="F212" s="25"/>
    </row>
    <row r="213" spans="1:6" ht="13.5" thickBot="1">
      <c r="A213" s="22" t="s">
        <v>13</v>
      </c>
      <c r="B213" s="106" t="s">
        <v>1830</v>
      </c>
      <c r="C213" s="19">
        <f>'4'!G19</f>
        <v>1020</v>
      </c>
      <c r="D213" s="20"/>
      <c r="F213" s="25"/>
    </row>
    <row r="214" spans="1:6" ht="13.5" thickBot="1">
      <c r="A214" s="22" t="s">
        <v>14</v>
      </c>
      <c r="B214" s="106" t="s">
        <v>268</v>
      </c>
      <c r="C214" s="19">
        <f>'4'!G20</f>
        <v>432</v>
      </c>
      <c r="D214" s="20"/>
      <c r="F214" s="25"/>
    </row>
    <row r="215" spans="1:6" ht="39" thickBot="1">
      <c r="A215" s="22" t="s">
        <v>15</v>
      </c>
      <c r="B215" s="109" t="s">
        <v>1725</v>
      </c>
      <c r="C215" s="19">
        <f>'3'!H10</f>
        <v>118</v>
      </c>
      <c r="D215" s="20"/>
      <c r="F215" s="25"/>
    </row>
    <row r="216" spans="1:6" ht="26.25" thickBot="1">
      <c r="A216" s="22" t="s">
        <v>16</v>
      </c>
      <c r="B216" s="106" t="s">
        <v>259</v>
      </c>
      <c r="C216" s="19">
        <f>'3'!H11</f>
        <v>112</v>
      </c>
      <c r="D216" s="20"/>
      <c r="F216" s="25"/>
    </row>
    <row r="217" spans="1:6" ht="13.5" thickBot="1">
      <c r="A217" s="22" t="s">
        <v>17</v>
      </c>
      <c r="B217" s="107" t="s">
        <v>586</v>
      </c>
      <c r="C217" s="19">
        <f>'3'!H12</f>
        <v>5</v>
      </c>
      <c r="D217" s="20"/>
      <c r="F217" s="25"/>
    </row>
    <row r="218" spans="1:6" ht="13.5" thickBot="1">
      <c r="A218" s="22" t="s">
        <v>18</v>
      </c>
      <c r="B218" s="107" t="s">
        <v>1722</v>
      </c>
      <c r="C218" s="19">
        <f>'3'!H13</f>
        <v>13</v>
      </c>
      <c r="D218" s="20"/>
      <c r="F218" s="25"/>
    </row>
    <row r="219" spans="1:6" ht="13.5" thickBot="1">
      <c r="A219" s="22" t="s">
        <v>19</v>
      </c>
      <c r="B219" s="106" t="s">
        <v>587</v>
      </c>
      <c r="C219" s="19">
        <f>'3'!H14</f>
        <v>490</v>
      </c>
      <c r="D219" s="20"/>
      <c r="F219" s="25"/>
    </row>
    <row r="220" spans="1:6" ht="13.5" thickBot="1">
      <c r="A220" s="22" t="s">
        <v>20</v>
      </c>
      <c r="B220" s="106" t="s">
        <v>589</v>
      </c>
      <c r="C220" s="19">
        <f>'3'!H15</f>
        <v>450</v>
      </c>
      <c r="D220" s="20"/>
      <c r="F220" s="25"/>
    </row>
    <row r="221" spans="1:6" ht="13.5" thickBot="1">
      <c r="A221" s="22" t="s">
        <v>21</v>
      </c>
      <c r="B221" s="106" t="s">
        <v>260</v>
      </c>
      <c r="C221" s="19">
        <f>'3'!H16</f>
        <v>115</v>
      </c>
      <c r="D221" s="20"/>
      <c r="F221" s="25"/>
    </row>
    <row r="222" spans="1:6" ht="26.25" thickBot="1">
      <c r="A222" s="22" t="s">
        <v>22</v>
      </c>
      <c r="B222" s="106" t="s">
        <v>590</v>
      </c>
      <c r="C222" s="19">
        <f>'3'!H17</f>
        <v>95</v>
      </c>
      <c r="D222" s="20"/>
      <c r="F222" s="25"/>
    </row>
    <row r="223" spans="1:6" ht="13.5" thickBot="1">
      <c r="A223" s="22" t="s">
        <v>23</v>
      </c>
      <c r="B223" s="107" t="s">
        <v>591</v>
      </c>
      <c r="C223" s="19">
        <f>'3'!H18</f>
        <v>15</v>
      </c>
      <c r="D223" s="20"/>
      <c r="F223" s="25"/>
    </row>
    <row r="224" spans="1:6" ht="13.5" thickBot="1">
      <c r="A224" s="22" t="s">
        <v>24</v>
      </c>
      <c r="B224" s="106" t="s">
        <v>1835</v>
      </c>
      <c r="C224" s="19">
        <f>'3'!H19</f>
        <v>117</v>
      </c>
      <c r="D224" s="20"/>
      <c r="F224" s="25"/>
    </row>
    <row r="225" spans="1:6" ht="13.5" thickBot="1">
      <c r="A225" s="22" t="s">
        <v>25</v>
      </c>
      <c r="B225" s="106" t="s">
        <v>592</v>
      </c>
      <c r="C225" s="19">
        <f>'3'!H20</f>
        <v>47</v>
      </c>
      <c r="D225" s="20"/>
      <c r="F225" s="25"/>
    </row>
    <row r="226" spans="1:6" ht="13.5" thickBot="1">
      <c r="A226" s="22" t="s">
        <v>26</v>
      </c>
      <c r="B226" s="106" t="s">
        <v>1836</v>
      </c>
      <c r="C226" s="19">
        <f>'3'!H22</f>
        <v>161</v>
      </c>
      <c r="D226" s="20"/>
      <c r="F226" s="25"/>
    </row>
    <row r="227" spans="1:6" ht="13.5" thickBot="1">
      <c r="A227" s="22" t="s">
        <v>27</v>
      </c>
      <c r="B227" s="106" t="s">
        <v>593</v>
      </c>
      <c r="C227" s="19">
        <f>'3'!H23</f>
        <v>10</v>
      </c>
      <c r="D227" s="20"/>
      <c r="F227" s="25"/>
    </row>
    <row r="228" spans="1:6" ht="13.5" thickBot="1">
      <c r="A228" s="22" t="s">
        <v>28</v>
      </c>
      <c r="B228" s="107" t="s">
        <v>1837</v>
      </c>
      <c r="C228" s="19">
        <f>'3'!H24</f>
        <v>67</v>
      </c>
      <c r="D228" s="20"/>
      <c r="F228" s="25"/>
    </row>
    <row r="229" spans="1:6" ht="13.5" thickBot="1">
      <c r="A229" s="22" t="s">
        <v>29</v>
      </c>
      <c r="B229" s="106" t="s">
        <v>1838</v>
      </c>
      <c r="C229" s="19">
        <f>'3'!H25</f>
        <v>217</v>
      </c>
      <c r="D229" s="20"/>
      <c r="F229" s="25"/>
    </row>
    <row r="230" spans="1:6" ht="26.25" thickBot="1">
      <c r="A230" s="22" t="s">
        <v>30</v>
      </c>
      <c r="B230" s="106" t="s">
        <v>261</v>
      </c>
      <c r="C230" s="19">
        <f>'3'!H26</f>
        <v>15</v>
      </c>
      <c r="D230" s="20"/>
      <c r="F230" s="25"/>
    </row>
    <row r="231" spans="1:6" ht="13.5" thickBot="1">
      <c r="A231" s="22" t="s">
        <v>31</v>
      </c>
      <c r="B231" s="106" t="s">
        <v>262</v>
      </c>
      <c r="C231" s="19">
        <f>'3'!H27</f>
        <v>15</v>
      </c>
      <c r="D231" s="20"/>
      <c r="F231" s="25"/>
    </row>
    <row r="232" spans="1:6" ht="13.5" thickBot="1">
      <c r="A232" s="22" t="s">
        <v>32</v>
      </c>
      <c r="B232" s="107" t="s">
        <v>263</v>
      </c>
      <c r="C232" s="19">
        <f>'3'!H28</f>
        <v>54</v>
      </c>
      <c r="D232" s="20"/>
      <c r="F232" s="25"/>
    </row>
    <row r="233" spans="1:6" ht="13.5" thickBot="1">
      <c r="A233" s="22" t="s">
        <v>33</v>
      </c>
      <c r="B233" s="106" t="s">
        <v>264</v>
      </c>
      <c r="C233" s="19">
        <f>'3'!H29</f>
        <v>78</v>
      </c>
      <c r="D233" s="20"/>
      <c r="F233" s="25"/>
    </row>
    <row r="234" spans="1:6" ht="13.5" thickBot="1">
      <c r="A234" s="22" t="s">
        <v>34</v>
      </c>
      <c r="B234" s="106" t="s">
        <v>1839</v>
      </c>
      <c r="C234" s="19">
        <f>'4'!H6</f>
        <v>39</v>
      </c>
      <c r="D234" s="20"/>
      <c r="F234" s="25"/>
    </row>
    <row r="235" spans="1:6" ht="13.5" thickBot="1">
      <c r="A235" s="22" t="s">
        <v>35</v>
      </c>
      <c r="B235" s="110" t="s">
        <v>1840</v>
      </c>
      <c r="C235" s="19">
        <f>'4'!H7</f>
        <v>147</v>
      </c>
      <c r="D235" s="20"/>
      <c r="F235" s="25"/>
    </row>
    <row r="236" spans="1:6" ht="26.25" thickBot="1">
      <c r="A236" s="22" t="s">
        <v>36</v>
      </c>
      <c r="B236" s="107" t="s">
        <v>1717</v>
      </c>
      <c r="C236" s="19">
        <f>'4'!H8</f>
        <v>91</v>
      </c>
      <c r="D236" s="20"/>
      <c r="F236" s="25"/>
    </row>
    <row r="237" spans="1:6" ht="13.5" thickBot="1">
      <c r="A237" s="22" t="s">
        <v>37</v>
      </c>
      <c r="B237" s="106" t="s">
        <v>1718</v>
      </c>
      <c r="C237" s="19">
        <f>'4'!H9</f>
        <v>7</v>
      </c>
      <c r="D237" s="20"/>
      <c r="F237" s="25"/>
    </row>
    <row r="238" spans="1:6" ht="13.5" thickBot="1">
      <c r="A238" s="22" t="s">
        <v>38</v>
      </c>
      <c r="B238" s="111" t="s">
        <v>1841</v>
      </c>
      <c r="C238" s="19">
        <f>'4'!H10</f>
        <v>325</v>
      </c>
      <c r="D238" s="20"/>
      <c r="F238" s="25"/>
    </row>
    <row r="239" spans="1:6" ht="26.25" thickBot="1">
      <c r="A239" s="22" t="s">
        <v>39</v>
      </c>
      <c r="B239" s="112" t="s">
        <v>1716</v>
      </c>
      <c r="C239" s="19">
        <f>'4'!H11</f>
        <v>106</v>
      </c>
      <c r="D239" s="20"/>
      <c r="F239" s="25"/>
    </row>
    <row r="240" spans="1:6" ht="13.5" thickBot="1">
      <c r="A240" s="22" t="s">
        <v>40</v>
      </c>
      <c r="B240" s="111" t="s">
        <v>1719</v>
      </c>
      <c r="C240" s="19">
        <f>'4'!H12</f>
        <v>135</v>
      </c>
      <c r="D240" s="20"/>
      <c r="F240" s="25"/>
    </row>
    <row r="241" spans="1:6" ht="13.5" thickBot="1">
      <c r="A241" s="22" t="s">
        <v>41</v>
      </c>
      <c r="B241" s="106" t="s">
        <v>1842</v>
      </c>
      <c r="C241" s="19">
        <f>'4'!H13</f>
        <v>28</v>
      </c>
      <c r="D241" s="20"/>
      <c r="F241" s="25"/>
    </row>
    <row r="242" spans="1:6" ht="13.5" thickBot="1">
      <c r="A242" s="22" t="s">
        <v>42</v>
      </c>
      <c r="B242" s="107" t="s">
        <v>1720</v>
      </c>
      <c r="C242" s="19">
        <f>'4'!H14</f>
        <v>17</v>
      </c>
      <c r="D242" s="20"/>
      <c r="F242" s="25"/>
    </row>
    <row r="243" spans="1:6" ht="13.5" thickBot="1">
      <c r="A243" s="22" t="s">
        <v>43</v>
      </c>
      <c r="B243" s="106" t="s">
        <v>265</v>
      </c>
      <c r="C243" s="19">
        <f>'4'!H15</f>
        <v>143</v>
      </c>
      <c r="D243" s="20"/>
      <c r="F243" s="25"/>
    </row>
    <row r="244" spans="1:6" ht="13.5" thickBot="1">
      <c r="A244" s="22" t="s">
        <v>44</v>
      </c>
      <c r="B244" s="106" t="s">
        <v>1721</v>
      </c>
      <c r="C244" s="19">
        <f>'4'!H16</f>
        <v>2</v>
      </c>
      <c r="D244" s="20"/>
      <c r="F244" s="25"/>
    </row>
    <row r="245" spans="1:6" ht="13.5" thickBot="1">
      <c r="A245" s="22" t="s">
        <v>45</v>
      </c>
      <c r="B245" s="106" t="s">
        <v>266</v>
      </c>
      <c r="C245" s="19">
        <f>'4'!H17</f>
        <v>1</v>
      </c>
      <c r="D245" s="20"/>
      <c r="F245" s="25"/>
    </row>
    <row r="246" spans="1:6" ht="13.5" thickBot="1">
      <c r="A246" s="22" t="s">
        <v>46</v>
      </c>
      <c r="B246" s="107" t="s">
        <v>267</v>
      </c>
      <c r="C246" s="19">
        <f>'4'!H18</f>
        <v>54</v>
      </c>
      <c r="D246" s="20"/>
      <c r="F246" s="25"/>
    </row>
    <row r="247" spans="1:6" ht="13.5" thickBot="1">
      <c r="A247" s="22" t="s">
        <v>47</v>
      </c>
      <c r="B247" s="106" t="s">
        <v>1830</v>
      </c>
      <c r="C247" s="19">
        <f>'4'!H19</f>
        <v>2051</v>
      </c>
      <c r="D247" s="20"/>
      <c r="F247" s="25"/>
    </row>
    <row r="248" spans="1:6" ht="13.5" thickBot="1">
      <c r="A248" s="22" t="s">
        <v>48</v>
      </c>
      <c r="B248" s="106" t="s">
        <v>268</v>
      </c>
      <c r="C248" s="19">
        <f>'4'!H20</f>
        <v>959</v>
      </c>
      <c r="D248" s="20"/>
      <c r="F248" s="25"/>
    </row>
    <row r="249" spans="1:6" ht="39" thickBot="1">
      <c r="A249" s="22" t="s">
        <v>49</v>
      </c>
      <c r="B249" s="109" t="s">
        <v>1726</v>
      </c>
      <c r="C249" s="19">
        <f>'3'!I10</f>
        <v>10</v>
      </c>
      <c r="D249" s="20"/>
      <c r="F249" s="25"/>
    </row>
    <row r="250" spans="1:6" ht="26.25" thickBot="1">
      <c r="A250" s="22" t="s">
        <v>50</v>
      </c>
      <c r="B250" s="106" t="s">
        <v>259</v>
      </c>
      <c r="C250" s="19">
        <f>'3'!I11</f>
        <v>9</v>
      </c>
      <c r="D250" s="20"/>
      <c r="F250" s="25"/>
    </row>
    <row r="251" spans="1:6" ht="13.5" thickBot="1">
      <c r="A251" s="22" t="s">
        <v>51</v>
      </c>
      <c r="B251" s="107" t="s">
        <v>586</v>
      </c>
      <c r="C251" s="19">
        <f>'3'!I12</f>
        <v>0</v>
      </c>
      <c r="D251" s="20"/>
      <c r="F251" s="25"/>
    </row>
    <row r="252" spans="1:6" ht="13.5" thickBot="1">
      <c r="A252" s="22" t="s">
        <v>52</v>
      </c>
      <c r="B252" s="107" t="s">
        <v>1722</v>
      </c>
      <c r="C252" s="19">
        <f>'3'!I13</f>
        <v>1</v>
      </c>
      <c r="D252" s="20"/>
      <c r="F252" s="25"/>
    </row>
    <row r="253" spans="1:6" ht="13.5" thickBot="1">
      <c r="A253" s="22" t="s">
        <v>53</v>
      </c>
      <c r="B253" s="106" t="s">
        <v>587</v>
      </c>
      <c r="C253" s="19">
        <f>'3'!I14</f>
        <v>404</v>
      </c>
      <c r="D253" s="20"/>
      <c r="F253" s="25"/>
    </row>
    <row r="254" spans="1:6" ht="13.5" thickBot="1">
      <c r="A254" s="22" t="s">
        <v>54</v>
      </c>
      <c r="B254" s="106" t="s">
        <v>589</v>
      </c>
      <c r="C254" s="19">
        <f>'3'!I15</f>
        <v>374</v>
      </c>
      <c r="D254" s="20"/>
      <c r="F254" s="25"/>
    </row>
    <row r="255" spans="1:6" ht="13.5" thickBot="1">
      <c r="A255" s="22" t="s">
        <v>55</v>
      </c>
      <c r="B255" s="106" t="s">
        <v>260</v>
      </c>
      <c r="C255" s="19">
        <f>'3'!I16</f>
        <v>159</v>
      </c>
      <c r="D255" s="20"/>
      <c r="F255" s="25"/>
    </row>
    <row r="256" spans="1:6" ht="26.25" thickBot="1">
      <c r="A256" s="22" t="s">
        <v>56</v>
      </c>
      <c r="B256" s="106" t="s">
        <v>590</v>
      </c>
      <c r="C256" s="19">
        <f>'3'!I17</f>
        <v>119</v>
      </c>
      <c r="D256" s="20"/>
      <c r="F256" s="25"/>
    </row>
    <row r="257" spans="1:6" ht="13.5" thickBot="1">
      <c r="A257" s="22" t="s">
        <v>57</v>
      </c>
      <c r="B257" s="107" t="s">
        <v>591</v>
      </c>
      <c r="C257" s="19">
        <f>'3'!I18</f>
        <v>25</v>
      </c>
      <c r="D257" s="20"/>
      <c r="F257" s="25"/>
    </row>
    <row r="258" spans="1:6" ht="13.5" thickBot="1">
      <c r="A258" s="22" t="s">
        <v>58</v>
      </c>
      <c r="B258" s="106" t="s">
        <v>1835</v>
      </c>
      <c r="C258" s="19">
        <f>'3'!I19</f>
        <v>56</v>
      </c>
      <c r="D258" s="20"/>
      <c r="F258" s="25"/>
    </row>
    <row r="259" spans="1:6" ht="13.5" thickBot="1">
      <c r="A259" s="22" t="s">
        <v>59</v>
      </c>
      <c r="B259" s="106" t="s">
        <v>592</v>
      </c>
      <c r="C259" s="19">
        <f>'3'!I20</f>
        <v>21</v>
      </c>
      <c r="D259" s="20"/>
      <c r="F259" s="25"/>
    </row>
    <row r="260" spans="1:6" ht="13.5" thickBot="1">
      <c r="A260" s="22" t="s">
        <v>60</v>
      </c>
      <c r="B260" s="106" t="s">
        <v>1836</v>
      </c>
      <c r="C260" s="19">
        <f>'3'!I22</f>
        <v>84</v>
      </c>
      <c r="D260" s="20"/>
      <c r="F260" s="25"/>
    </row>
    <row r="261" spans="1:6" ht="13.5" thickBot="1">
      <c r="A261" s="22" t="s">
        <v>61</v>
      </c>
      <c r="B261" s="106" t="s">
        <v>593</v>
      </c>
      <c r="C261" s="19">
        <f>'3'!I23</f>
        <v>5</v>
      </c>
      <c r="D261" s="20"/>
      <c r="F261" s="25"/>
    </row>
    <row r="262" spans="1:6" ht="13.5" thickBot="1">
      <c r="A262" s="22" t="s">
        <v>62</v>
      </c>
      <c r="B262" s="107" t="s">
        <v>1837</v>
      </c>
      <c r="C262" s="19">
        <f>'3'!I24</f>
        <v>34</v>
      </c>
      <c r="D262" s="20"/>
      <c r="F262" s="25"/>
    </row>
    <row r="263" spans="1:6" ht="13.5" thickBot="1">
      <c r="A263" s="22" t="s">
        <v>63</v>
      </c>
      <c r="B263" s="106" t="s">
        <v>1838</v>
      </c>
      <c r="C263" s="19">
        <f>'3'!I25</f>
        <v>202</v>
      </c>
      <c r="D263" s="20"/>
      <c r="F263" s="25"/>
    </row>
    <row r="264" spans="1:6" ht="26.25" thickBot="1">
      <c r="A264" s="22" t="s">
        <v>64</v>
      </c>
      <c r="B264" s="106" t="s">
        <v>261</v>
      </c>
      <c r="C264" s="19">
        <f>'3'!I26</f>
        <v>9</v>
      </c>
      <c r="D264" s="20"/>
      <c r="F264" s="25"/>
    </row>
    <row r="265" spans="1:6" ht="13.5" thickBot="1">
      <c r="A265" s="22" t="s">
        <v>65</v>
      </c>
      <c r="B265" s="106" t="s">
        <v>262</v>
      </c>
      <c r="C265" s="19">
        <f>'3'!I27</f>
        <v>28</v>
      </c>
      <c r="D265" s="20"/>
      <c r="F265" s="25"/>
    </row>
    <row r="266" spans="1:6" ht="13.5" thickBot="1">
      <c r="A266" s="22" t="s">
        <v>66</v>
      </c>
      <c r="B266" s="107" t="s">
        <v>263</v>
      </c>
      <c r="C266" s="19">
        <f>'3'!I28</f>
        <v>51</v>
      </c>
      <c r="D266" s="20"/>
      <c r="F266" s="25"/>
    </row>
    <row r="267" spans="1:6" ht="13.5" thickBot="1">
      <c r="A267" s="22" t="s">
        <v>67</v>
      </c>
      <c r="B267" s="106" t="s">
        <v>264</v>
      </c>
      <c r="C267" s="19">
        <f>'3'!I29</f>
        <v>77</v>
      </c>
      <c r="D267" s="20"/>
      <c r="F267" s="25"/>
    </row>
    <row r="268" spans="1:6" ht="13.5" thickBot="1">
      <c r="A268" s="22" t="s">
        <v>68</v>
      </c>
      <c r="B268" s="106" t="s">
        <v>1839</v>
      </c>
      <c r="C268" s="19">
        <f>'4'!I6</f>
        <v>18</v>
      </c>
      <c r="D268" s="20"/>
      <c r="F268" s="25"/>
    </row>
    <row r="269" spans="1:6" ht="13.5" thickBot="1">
      <c r="A269" s="22" t="s">
        <v>69</v>
      </c>
      <c r="B269" s="110" t="s">
        <v>1840</v>
      </c>
      <c r="C269" s="19">
        <f>'4'!I7</f>
        <v>89</v>
      </c>
      <c r="D269" s="20"/>
      <c r="F269" s="25"/>
    </row>
    <row r="270" spans="1:6" ht="26.25" thickBot="1">
      <c r="A270" s="22" t="s">
        <v>70</v>
      </c>
      <c r="B270" s="107" t="s">
        <v>1717</v>
      </c>
      <c r="C270" s="19">
        <f>'4'!I8</f>
        <v>59</v>
      </c>
      <c r="D270" s="20"/>
      <c r="F270" s="25"/>
    </row>
    <row r="271" spans="1:6" ht="13.5" thickBot="1">
      <c r="A271" s="22" t="s">
        <v>71</v>
      </c>
      <c r="B271" s="106" t="s">
        <v>1718</v>
      </c>
      <c r="C271" s="19">
        <f>'4'!I9</f>
        <v>9</v>
      </c>
      <c r="D271" s="20"/>
      <c r="F271" s="25"/>
    </row>
    <row r="272" spans="1:6" ht="13.5" thickBot="1">
      <c r="A272" s="22" t="s">
        <v>72</v>
      </c>
      <c r="B272" s="111" t="s">
        <v>1841</v>
      </c>
      <c r="C272" s="19">
        <f>'4'!I10</f>
        <v>404</v>
      </c>
      <c r="D272" s="20"/>
      <c r="F272" s="25"/>
    </row>
    <row r="273" spans="1:6" ht="26.25" thickBot="1">
      <c r="A273" s="22" t="s">
        <v>73</v>
      </c>
      <c r="B273" s="112" t="s">
        <v>1716</v>
      </c>
      <c r="C273" s="19">
        <f>'4'!I11</f>
        <v>228</v>
      </c>
      <c r="D273" s="20"/>
      <c r="F273" s="25"/>
    </row>
    <row r="274" spans="1:6" ht="13.5" thickBot="1">
      <c r="A274" s="22" t="s">
        <v>74</v>
      </c>
      <c r="B274" s="111" t="s">
        <v>1719</v>
      </c>
      <c r="C274" s="19">
        <f>'4'!I12</f>
        <v>106</v>
      </c>
      <c r="D274" s="20"/>
      <c r="F274" s="25"/>
    </row>
    <row r="275" spans="1:6" ht="13.5" thickBot="1">
      <c r="A275" s="22" t="s">
        <v>75</v>
      </c>
      <c r="B275" s="106" t="s">
        <v>1842</v>
      </c>
      <c r="C275" s="19">
        <f>'4'!I13</f>
        <v>11</v>
      </c>
      <c r="D275" s="20"/>
      <c r="F275" s="25"/>
    </row>
    <row r="276" spans="1:6" ht="13.5" thickBot="1">
      <c r="A276" s="22" t="s">
        <v>76</v>
      </c>
      <c r="B276" s="107" t="s">
        <v>1720</v>
      </c>
      <c r="C276" s="19">
        <f>'4'!I14</f>
        <v>5</v>
      </c>
      <c r="D276" s="20"/>
      <c r="F276" s="25"/>
    </row>
    <row r="277" spans="1:6" ht="13.5" thickBot="1">
      <c r="A277" s="22" t="s">
        <v>77</v>
      </c>
      <c r="B277" s="106" t="s">
        <v>265</v>
      </c>
      <c r="C277" s="19">
        <f>'4'!I15</f>
        <v>64</v>
      </c>
      <c r="D277" s="20"/>
      <c r="F277" s="25"/>
    </row>
    <row r="278" spans="1:6" ht="13.5" thickBot="1">
      <c r="A278" s="22" t="s">
        <v>78</v>
      </c>
      <c r="B278" s="106" t="s">
        <v>1721</v>
      </c>
      <c r="C278" s="19">
        <f>'4'!I16</f>
        <v>1</v>
      </c>
      <c r="D278" s="20"/>
      <c r="F278" s="25"/>
    </row>
    <row r="279" spans="1:6" ht="13.5" thickBot="1">
      <c r="A279" s="22" t="s">
        <v>79</v>
      </c>
      <c r="B279" s="106" t="s">
        <v>266</v>
      </c>
      <c r="C279" s="19">
        <f>'4'!I17</f>
        <v>0</v>
      </c>
      <c r="D279" s="20"/>
      <c r="F279" s="25"/>
    </row>
    <row r="280" spans="1:6" ht="13.5" thickBot="1">
      <c r="A280" s="22" t="s">
        <v>80</v>
      </c>
      <c r="B280" s="107" t="s">
        <v>267</v>
      </c>
      <c r="C280" s="19">
        <f>'4'!I18</f>
        <v>32</v>
      </c>
      <c r="D280" s="20"/>
      <c r="F280" s="25"/>
    </row>
    <row r="281" spans="1:6" ht="13.5" thickBot="1">
      <c r="A281" s="22" t="s">
        <v>81</v>
      </c>
      <c r="B281" s="106" t="s">
        <v>1830</v>
      </c>
      <c r="C281" s="19">
        <f>'4'!I19</f>
        <v>1573</v>
      </c>
      <c r="D281" s="20"/>
      <c r="F281" s="25"/>
    </row>
    <row r="282" spans="1:6" ht="13.5" thickBot="1">
      <c r="A282" s="22" t="s">
        <v>82</v>
      </c>
      <c r="B282" s="106" t="s">
        <v>268</v>
      </c>
      <c r="C282" s="19">
        <f>'4'!I20</f>
        <v>1573</v>
      </c>
      <c r="D282" s="20"/>
      <c r="F282" s="25"/>
    </row>
    <row r="283" spans="1:6" ht="39" thickBot="1">
      <c r="A283" s="22" t="s">
        <v>83</v>
      </c>
      <c r="B283" s="109" t="s">
        <v>1727</v>
      </c>
      <c r="C283" s="19">
        <f>'3'!J10</f>
        <v>3</v>
      </c>
      <c r="D283" s="20"/>
      <c r="F283" s="25"/>
    </row>
    <row r="284" spans="1:6" ht="26.25" thickBot="1">
      <c r="A284" s="22" t="s">
        <v>84</v>
      </c>
      <c r="B284" s="106" t="s">
        <v>259</v>
      </c>
      <c r="C284" s="19">
        <f>'3'!J11</f>
        <v>3</v>
      </c>
      <c r="D284" s="20"/>
      <c r="F284" s="25"/>
    </row>
    <row r="285" spans="1:6" ht="13.5" thickBot="1">
      <c r="A285" s="22" t="s">
        <v>85</v>
      </c>
      <c r="B285" s="107" t="s">
        <v>586</v>
      </c>
      <c r="C285" s="19">
        <f>'3'!J12</f>
        <v>0</v>
      </c>
      <c r="D285" s="20"/>
      <c r="F285" s="25"/>
    </row>
    <row r="286" spans="1:6" ht="13.5" thickBot="1">
      <c r="A286" s="22" t="s">
        <v>86</v>
      </c>
      <c r="B286" s="107" t="s">
        <v>1722</v>
      </c>
      <c r="C286" s="19">
        <f>'3'!J13</f>
        <v>0</v>
      </c>
      <c r="D286" s="20"/>
      <c r="F286" s="25"/>
    </row>
    <row r="287" spans="1:6" ht="13.5" thickBot="1">
      <c r="A287" s="22" t="s">
        <v>87</v>
      </c>
      <c r="B287" s="106" t="s">
        <v>587</v>
      </c>
      <c r="C287" s="19">
        <f>'3'!J14</f>
        <v>92</v>
      </c>
      <c r="D287" s="20"/>
      <c r="F287" s="25"/>
    </row>
    <row r="288" spans="1:6" ht="13.5" thickBot="1">
      <c r="A288" s="22" t="s">
        <v>88</v>
      </c>
      <c r="B288" s="106" t="s">
        <v>589</v>
      </c>
      <c r="C288" s="19">
        <f>'3'!J15</f>
        <v>89</v>
      </c>
      <c r="D288" s="20"/>
      <c r="F288" s="25"/>
    </row>
    <row r="289" spans="1:6" ht="13.5" thickBot="1">
      <c r="A289" s="22" t="s">
        <v>89</v>
      </c>
      <c r="B289" s="106" t="s">
        <v>260</v>
      </c>
      <c r="C289" s="19">
        <f>'3'!J16</f>
        <v>33</v>
      </c>
      <c r="D289" s="20"/>
      <c r="F289" s="25"/>
    </row>
    <row r="290" spans="1:6" ht="26.25" thickBot="1">
      <c r="A290" s="22" t="s">
        <v>90</v>
      </c>
      <c r="B290" s="106" t="s">
        <v>590</v>
      </c>
      <c r="C290" s="19">
        <f>'3'!J17</f>
        <v>32</v>
      </c>
      <c r="D290" s="20"/>
      <c r="F290" s="25"/>
    </row>
    <row r="291" spans="1:6" ht="13.5" thickBot="1">
      <c r="A291" s="22" t="s">
        <v>91</v>
      </c>
      <c r="B291" s="107" t="s">
        <v>591</v>
      </c>
      <c r="C291" s="19">
        <f>'3'!J18</f>
        <v>1</v>
      </c>
      <c r="D291" s="20"/>
      <c r="F291" s="25"/>
    </row>
    <row r="292" spans="1:6" ht="13.5" thickBot="1">
      <c r="A292" s="22" t="s">
        <v>92</v>
      </c>
      <c r="B292" s="106" t="s">
        <v>1835</v>
      </c>
      <c r="C292" s="19">
        <f>'3'!J19</f>
        <v>24</v>
      </c>
      <c r="D292" s="20"/>
      <c r="F292" s="25"/>
    </row>
    <row r="293" spans="1:6" ht="13.5" thickBot="1">
      <c r="A293" s="22" t="s">
        <v>93</v>
      </c>
      <c r="B293" s="106" t="s">
        <v>592</v>
      </c>
      <c r="C293" s="19">
        <f>'3'!J20</f>
        <v>2</v>
      </c>
      <c r="D293" s="20"/>
      <c r="F293" s="25"/>
    </row>
    <row r="294" spans="1:6" ht="13.5" thickBot="1">
      <c r="A294" s="22" t="s">
        <v>94</v>
      </c>
      <c r="B294" s="106" t="s">
        <v>1836</v>
      </c>
      <c r="C294" s="19">
        <f>'3'!J22</f>
        <v>48</v>
      </c>
      <c r="D294" s="20"/>
      <c r="F294" s="25"/>
    </row>
    <row r="295" spans="1:6" ht="13.5" thickBot="1">
      <c r="A295" s="22" t="s">
        <v>95</v>
      </c>
      <c r="B295" s="106" t="s">
        <v>593</v>
      </c>
      <c r="C295" s="19">
        <f>'3'!J23</f>
        <v>1</v>
      </c>
      <c r="D295" s="20"/>
      <c r="F295" s="25"/>
    </row>
    <row r="296" spans="1:6" ht="13.5" thickBot="1">
      <c r="A296" s="22" t="s">
        <v>96</v>
      </c>
      <c r="B296" s="107" t="s">
        <v>1837</v>
      </c>
      <c r="C296" s="19">
        <f>'3'!J24</f>
        <v>70</v>
      </c>
      <c r="D296" s="20"/>
      <c r="F296" s="25"/>
    </row>
    <row r="297" spans="1:6" ht="13.5" thickBot="1">
      <c r="A297" s="22" t="s">
        <v>97</v>
      </c>
      <c r="B297" s="106" t="s">
        <v>1838</v>
      </c>
      <c r="C297" s="19">
        <f>'3'!J25</f>
        <v>131</v>
      </c>
      <c r="D297" s="20"/>
      <c r="F297" s="25"/>
    </row>
    <row r="298" spans="1:6" ht="26.25" thickBot="1">
      <c r="A298" s="22" t="s">
        <v>98</v>
      </c>
      <c r="B298" s="106" t="s">
        <v>261</v>
      </c>
      <c r="C298" s="19">
        <f>'3'!J26</f>
        <v>2</v>
      </c>
      <c r="D298" s="20"/>
      <c r="F298" s="25"/>
    </row>
    <row r="299" spans="1:6" ht="13.5" thickBot="1">
      <c r="A299" s="22" t="s">
        <v>99</v>
      </c>
      <c r="B299" s="106" t="s">
        <v>262</v>
      </c>
      <c r="C299" s="19">
        <f>'3'!J27</f>
        <v>1</v>
      </c>
      <c r="D299" s="20"/>
      <c r="F299" s="25"/>
    </row>
    <row r="300" spans="1:6" ht="13.5" thickBot="1">
      <c r="A300" s="22" t="s">
        <v>100</v>
      </c>
      <c r="B300" s="107" t="s">
        <v>263</v>
      </c>
      <c r="C300" s="19">
        <f>'3'!J28</f>
        <v>16</v>
      </c>
      <c r="D300" s="20"/>
      <c r="F300" s="25"/>
    </row>
    <row r="301" spans="1:6" ht="13.5" thickBot="1">
      <c r="A301" s="22" t="s">
        <v>101</v>
      </c>
      <c r="B301" s="106" t="s">
        <v>264</v>
      </c>
      <c r="C301" s="19">
        <f>'3'!J29</f>
        <v>100</v>
      </c>
      <c r="D301" s="20"/>
      <c r="F301" s="25"/>
    </row>
    <row r="302" spans="1:6" ht="13.5" thickBot="1">
      <c r="A302" s="22" t="s">
        <v>102</v>
      </c>
      <c r="B302" s="106" t="s">
        <v>1839</v>
      </c>
      <c r="C302" s="19">
        <f>'4'!J6</f>
        <v>1</v>
      </c>
      <c r="D302" s="20"/>
      <c r="F302" s="25"/>
    </row>
    <row r="303" spans="1:6" ht="13.5" thickBot="1">
      <c r="A303" s="22" t="s">
        <v>103</v>
      </c>
      <c r="B303" s="110" t="s">
        <v>1840</v>
      </c>
      <c r="C303" s="19">
        <f>'4'!J7</f>
        <v>5</v>
      </c>
      <c r="D303" s="20"/>
      <c r="F303" s="25"/>
    </row>
    <row r="304" spans="1:6" ht="26.25" thickBot="1">
      <c r="A304" s="22" t="s">
        <v>104</v>
      </c>
      <c r="B304" s="107" t="s">
        <v>1717</v>
      </c>
      <c r="C304" s="19">
        <f>'4'!J8</f>
        <v>4</v>
      </c>
      <c r="D304" s="20"/>
      <c r="F304" s="25"/>
    </row>
    <row r="305" spans="1:6" ht="13.5" thickBot="1">
      <c r="A305" s="22" t="s">
        <v>105</v>
      </c>
      <c r="B305" s="106" t="s">
        <v>1718</v>
      </c>
      <c r="C305" s="19">
        <f>'4'!J9</f>
        <v>0</v>
      </c>
      <c r="D305" s="20"/>
      <c r="F305" s="25"/>
    </row>
    <row r="306" spans="1:6" ht="13.5" thickBot="1">
      <c r="A306" s="22" t="s">
        <v>106</v>
      </c>
      <c r="B306" s="111" t="s">
        <v>1841</v>
      </c>
      <c r="C306" s="19">
        <f>'4'!J10</f>
        <v>42</v>
      </c>
      <c r="D306" s="20"/>
      <c r="F306" s="25"/>
    </row>
    <row r="307" spans="1:6" ht="26.25" thickBot="1">
      <c r="A307" s="22" t="s">
        <v>107</v>
      </c>
      <c r="B307" s="112" t="s">
        <v>1716</v>
      </c>
      <c r="C307" s="19">
        <f>'4'!J11</f>
        <v>29</v>
      </c>
      <c r="D307" s="20"/>
      <c r="F307" s="25"/>
    </row>
    <row r="308" spans="1:6" ht="13.5" thickBot="1">
      <c r="A308" s="22" t="s">
        <v>108</v>
      </c>
      <c r="B308" s="111" t="s">
        <v>1719</v>
      </c>
      <c r="C308" s="19">
        <f>'4'!J12</f>
        <v>5</v>
      </c>
      <c r="D308" s="20"/>
      <c r="F308" s="25"/>
    </row>
    <row r="309" spans="1:6" ht="13.5" thickBot="1">
      <c r="A309" s="22" t="s">
        <v>109</v>
      </c>
      <c r="B309" s="106" t="s">
        <v>1842</v>
      </c>
      <c r="C309" s="19">
        <f>'4'!J13</f>
        <v>4</v>
      </c>
      <c r="D309" s="20"/>
      <c r="F309" s="25"/>
    </row>
    <row r="310" spans="1:6" ht="13.5" thickBot="1">
      <c r="A310" s="22" t="s">
        <v>110</v>
      </c>
      <c r="B310" s="107" t="s">
        <v>1720</v>
      </c>
      <c r="C310" s="19">
        <f>'4'!J14</f>
        <v>2</v>
      </c>
      <c r="D310" s="20"/>
      <c r="F310" s="25"/>
    </row>
    <row r="311" spans="1:6" ht="13.5" thickBot="1">
      <c r="A311" s="22" t="s">
        <v>111</v>
      </c>
      <c r="B311" s="106" t="s">
        <v>265</v>
      </c>
      <c r="C311" s="19">
        <f>'4'!J15</f>
        <v>24</v>
      </c>
      <c r="D311" s="20"/>
      <c r="F311" s="25"/>
    </row>
    <row r="312" spans="1:6" ht="13.5" thickBot="1">
      <c r="A312" s="22" t="s">
        <v>112</v>
      </c>
      <c r="B312" s="106" t="s">
        <v>1721</v>
      </c>
      <c r="C312" s="19">
        <f>'4'!J16</f>
        <v>0</v>
      </c>
      <c r="D312" s="20"/>
      <c r="F312" s="25"/>
    </row>
    <row r="313" spans="1:6" ht="13.5" thickBot="1">
      <c r="A313" s="22" t="s">
        <v>113</v>
      </c>
      <c r="B313" s="106" t="s">
        <v>266</v>
      </c>
      <c r="C313" s="19">
        <f>'4'!J17</f>
        <v>0</v>
      </c>
      <c r="D313" s="20"/>
      <c r="F313" s="25"/>
    </row>
    <row r="314" spans="1:6" ht="13.5" thickBot="1">
      <c r="A314" s="22" t="s">
        <v>114</v>
      </c>
      <c r="B314" s="107" t="s">
        <v>267</v>
      </c>
      <c r="C314" s="19">
        <f>'4'!J18</f>
        <v>7</v>
      </c>
      <c r="D314" s="20"/>
      <c r="F314" s="25"/>
    </row>
    <row r="315" spans="1:6" ht="13.5" thickBot="1">
      <c r="A315" s="22" t="s">
        <v>115</v>
      </c>
      <c r="B315" s="106" t="s">
        <v>1830</v>
      </c>
      <c r="C315" s="19">
        <f>'4'!J19</f>
        <v>486</v>
      </c>
      <c r="D315" s="20"/>
      <c r="F315" s="25"/>
    </row>
    <row r="316" spans="1:6" ht="13.5" thickBot="1">
      <c r="A316" s="22" t="s">
        <v>116</v>
      </c>
      <c r="B316" s="106" t="s">
        <v>268</v>
      </c>
      <c r="C316" s="19">
        <f>'4'!J20</f>
        <v>486</v>
      </c>
      <c r="D316" s="20"/>
      <c r="F316" s="25"/>
    </row>
    <row r="317" spans="1:6" ht="39" thickBot="1">
      <c r="A317" s="22" t="s">
        <v>117</v>
      </c>
      <c r="B317" s="109" t="s">
        <v>1728</v>
      </c>
      <c r="C317" s="19">
        <f>'3'!K10</f>
        <v>106</v>
      </c>
      <c r="D317" s="20"/>
      <c r="F317" s="25"/>
    </row>
    <row r="318" spans="1:6" ht="26.25" thickBot="1">
      <c r="A318" s="22" t="s">
        <v>118</v>
      </c>
      <c r="B318" s="106" t="s">
        <v>259</v>
      </c>
      <c r="C318" s="19">
        <f>'3'!K11</f>
        <v>100</v>
      </c>
      <c r="D318" s="20"/>
      <c r="F318" s="25"/>
    </row>
    <row r="319" spans="1:6" ht="13.5" thickBot="1">
      <c r="A319" s="22" t="s">
        <v>119</v>
      </c>
      <c r="B319" s="107" t="s">
        <v>586</v>
      </c>
      <c r="C319" s="19">
        <f>'3'!K12</f>
        <v>5</v>
      </c>
      <c r="D319" s="20"/>
      <c r="F319" s="25"/>
    </row>
    <row r="320" spans="1:6" ht="13.5" thickBot="1">
      <c r="A320" s="22" t="s">
        <v>120</v>
      </c>
      <c r="B320" s="107" t="s">
        <v>1722</v>
      </c>
      <c r="C320" s="19">
        <f>'3'!K13</f>
        <v>3</v>
      </c>
      <c r="D320" s="20"/>
      <c r="F320" s="25"/>
    </row>
    <row r="321" spans="1:6" ht="13.5" thickBot="1">
      <c r="A321" s="22" t="s">
        <v>121</v>
      </c>
      <c r="B321" s="106" t="s">
        <v>587</v>
      </c>
      <c r="C321" s="19">
        <f>'3'!K14</f>
        <v>573</v>
      </c>
      <c r="D321" s="20"/>
      <c r="F321" s="25"/>
    </row>
    <row r="322" spans="1:6" ht="13.5" thickBot="1">
      <c r="A322" s="22" t="s">
        <v>122</v>
      </c>
      <c r="B322" s="106" t="s">
        <v>589</v>
      </c>
      <c r="C322" s="19">
        <f>'3'!K15</f>
        <v>548</v>
      </c>
      <c r="D322" s="20"/>
      <c r="F322" s="25"/>
    </row>
    <row r="323" spans="1:6" ht="13.5" thickBot="1">
      <c r="A323" s="22" t="s">
        <v>123</v>
      </c>
      <c r="B323" s="106" t="s">
        <v>260</v>
      </c>
      <c r="C323" s="19">
        <f>'3'!K16</f>
        <v>189</v>
      </c>
      <c r="D323" s="20"/>
      <c r="F323" s="25"/>
    </row>
    <row r="324" spans="1:6" ht="26.25" thickBot="1">
      <c r="A324" s="22" t="s">
        <v>124</v>
      </c>
      <c r="B324" s="106" t="s">
        <v>590</v>
      </c>
      <c r="C324" s="19">
        <f>'3'!K17</f>
        <v>183</v>
      </c>
      <c r="D324" s="20"/>
      <c r="F324" s="25"/>
    </row>
    <row r="325" spans="1:6" ht="13.5" thickBot="1">
      <c r="A325" s="22" t="s">
        <v>125</v>
      </c>
      <c r="B325" s="107" t="s">
        <v>591</v>
      </c>
      <c r="C325" s="19">
        <f>'3'!K18</f>
        <v>5</v>
      </c>
      <c r="D325" s="20"/>
      <c r="F325" s="25"/>
    </row>
    <row r="326" spans="1:6" ht="13.5" thickBot="1">
      <c r="A326" s="22" t="s">
        <v>126</v>
      </c>
      <c r="B326" s="106" t="s">
        <v>1835</v>
      </c>
      <c r="C326" s="19">
        <f>'3'!K19</f>
        <v>74</v>
      </c>
      <c r="D326" s="20"/>
      <c r="F326" s="25"/>
    </row>
    <row r="327" spans="1:6" ht="13.5" thickBot="1">
      <c r="A327" s="22" t="s">
        <v>127</v>
      </c>
      <c r="B327" s="106" t="s">
        <v>592</v>
      </c>
      <c r="C327" s="19">
        <f>'3'!K20</f>
        <v>17</v>
      </c>
      <c r="D327" s="20"/>
      <c r="F327" s="25"/>
    </row>
    <row r="328" spans="1:6" ht="13.5" thickBot="1">
      <c r="A328" s="22" t="s">
        <v>128</v>
      </c>
      <c r="B328" s="106" t="s">
        <v>1836</v>
      </c>
      <c r="C328" s="19">
        <f>'3'!K22</f>
        <v>250</v>
      </c>
      <c r="D328" s="20"/>
      <c r="F328" s="25"/>
    </row>
    <row r="329" spans="1:6" ht="13.5" thickBot="1">
      <c r="A329" s="22" t="s">
        <v>129</v>
      </c>
      <c r="B329" s="106" t="s">
        <v>593</v>
      </c>
      <c r="C329" s="19">
        <f>'3'!K23</f>
        <v>20</v>
      </c>
      <c r="D329" s="20"/>
      <c r="F329" s="25"/>
    </row>
    <row r="330" spans="1:6" ht="13.5" thickBot="1">
      <c r="A330" s="22" t="s">
        <v>130</v>
      </c>
      <c r="B330" s="107" t="s">
        <v>1837</v>
      </c>
      <c r="C330" s="19">
        <f>'3'!K24</f>
        <v>94</v>
      </c>
      <c r="D330" s="20"/>
      <c r="F330" s="25"/>
    </row>
    <row r="331" spans="1:6" ht="13.5" thickBot="1">
      <c r="A331" s="22" t="s">
        <v>131</v>
      </c>
      <c r="B331" s="106" t="s">
        <v>1838</v>
      </c>
      <c r="C331" s="19">
        <f>'3'!K25</f>
        <v>891</v>
      </c>
      <c r="D331" s="20"/>
      <c r="F331" s="25"/>
    </row>
    <row r="332" spans="1:6" ht="26.25" thickBot="1">
      <c r="A332" s="22" t="s">
        <v>132</v>
      </c>
      <c r="B332" s="106" t="s">
        <v>261</v>
      </c>
      <c r="C332" s="19">
        <f>'3'!K26</f>
        <v>11</v>
      </c>
      <c r="D332" s="20"/>
      <c r="F332" s="25"/>
    </row>
    <row r="333" spans="1:6" ht="13.5" thickBot="1">
      <c r="A333" s="22" t="s">
        <v>133</v>
      </c>
      <c r="B333" s="106" t="s">
        <v>262</v>
      </c>
      <c r="C333" s="19">
        <f>'3'!K27</f>
        <v>64</v>
      </c>
      <c r="D333" s="20"/>
      <c r="F333" s="25"/>
    </row>
    <row r="334" spans="1:6" ht="13.5" thickBot="1">
      <c r="A334" s="22" t="s">
        <v>134</v>
      </c>
      <c r="B334" s="107" t="s">
        <v>263</v>
      </c>
      <c r="C334" s="19">
        <f>'3'!K28</f>
        <v>338</v>
      </c>
      <c r="D334" s="20"/>
      <c r="F334" s="25"/>
    </row>
    <row r="335" spans="1:6" ht="13.5" thickBot="1">
      <c r="A335" s="22" t="s">
        <v>135</v>
      </c>
      <c r="B335" s="106" t="s">
        <v>264</v>
      </c>
      <c r="C335" s="19">
        <f>'3'!K29</f>
        <v>322</v>
      </c>
      <c r="D335" s="20"/>
      <c r="F335" s="25"/>
    </row>
    <row r="336" spans="1:6" ht="13.5" thickBot="1">
      <c r="A336" s="22" t="s">
        <v>136</v>
      </c>
      <c r="B336" s="106" t="s">
        <v>1839</v>
      </c>
      <c r="C336" s="19">
        <f>'4'!K6</f>
        <v>50</v>
      </c>
      <c r="D336" s="20"/>
      <c r="F336" s="25"/>
    </row>
    <row r="337" spans="1:6" ht="13.5" thickBot="1">
      <c r="A337" s="22" t="s">
        <v>137</v>
      </c>
      <c r="B337" s="110" t="s">
        <v>1840</v>
      </c>
      <c r="C337" s="19">
        <f>'4'!K7</f>
        <v>167</v>
      </c>
      <c r="D337" s="20"/>
      <c r="F337" s="25"/>
    </row>
    <row r="338" spans="1:6" ht="26.25" thickBot="1">
      <c r="A338" s="22" t="s">
        <v>138</v>
      </c>
      <c r="B338" s="107" t="s">
        <v>1717</v>
      </c>
      <c r="C338" s="19">
        <f>'4'!K8</f>
        <v>107</v>
      </c>
      <c r="D338" s="20"/>
      <c r="F338" s="25"/>
    </row>
    <row r="339" spans="1:6" ht="13.5" thickBot="1">
      <c r="A339" s="22" t="s">
        <v>139</v>
      </c>
      <c r="B339" s="106" t="s">
        <v>1718</v>
      </c>
      <c r="C339" s="19">
        <f>'4'!K9</f>
        <v>7</v>
      </c>
      <c r="D339" s="20"/>
      <c r="F339" s="25"/>
    </row>
    <row r="340" spans="1:6" ht="13.5" thickBot="1">
      <c r="A340" s="22" t="s">
        <v>140</v>
      </c>
      <c r="B340" s="111" t="s">
        <v>1841</v>
      </c>
      <c r="C340" s="19">
        <f>'4'!K10</f>
        <v>461</v>
      </c>
      <c r="D340" s="20"/>
      <c r="F340" s="25"/>
    </row>
    <row r="341" spans="1:6" ht="26.25" thickBot="1">
      <c r="A341" s="22" t="s">
        <v>141</v>
      </c>
      <c r="B341" s="112" t="s">
        <v>1716</v>
      </c>
      <c r="C341" s="19">
        <f>'4'!K11</f>
        <v>243</v>
      </c>
      <c r="D341" s="20"/>
      <c r="F341" s="25"/>
    </row>
    <row r="342" spans="1:6" ht="13.5" thickBot="1">
      <c r="A342" s="22" t="s">
        <v>142</v>
      </c>
      <c r="B342" s="111" t="s">
        <v>1719</v>
      </c>
      <c r="C342" s="19">
        <f>'4'!K12</f>
        <v>129</v>
      </c>
      <c r="D342" s="20"/>
      <c r="F342" s="25"/>
    </row>
    <row r="343" spans="1:6" ht="13.5" thickBot="1">
      <c r="A343" s="22" t="s">
        <v>713</v>
      </c>
      <c r="B343" s="106" t="s">
        <v>1842</v>
      </c>
      <c r="C343" s="19">
        <f>'4'!K13</f>
        <v>37</v>
      </c>
      <c r="D343" s="20"/>
      <c r="F343" s="25"/>
    </row>
    <row r="344" spans="1:6" ht="13.5" thickBot="1">
      <c r="A344" s="22" t="s">
        <v>714</v>
      </c>
      <c r="B344" s="107" t="s">
        <v>1720</v>
      </c>
      <c r="C344" s="19">
        <f>'4'!K14</f>
        <v>15</v>
      </c>
      <c r="D344" s="20"/>
      <c r="F344" s="25"/>
    </row>
    <row r="345" spans="1:6" ht="13.5" thickBot="1">
      <c r="A345" s="22" t="s">
        <v>715</v>
      </c>
      <c r="B345" s="106" t="s">
        <v>265</v>
      </c>
      <c r="C345" s="19">
        <f>'4'!K15</f>
        <v>204</v>
      </c>
      <c r="D345" s="20"/>
      <c r="F345" s="25"/>
    </row>
    <row r="346" spans="1:6" ht="13.5" thickBot="1">
      <c r="A346" s="22" t="s">
        <v>716</v>
      </c>
      <c r="B346" s="106" t="s">
        <v>1721</v>
      </c>
      <c r="C346" s="19">
        <f>'4'!K16</f>
        <v>1</v>
      </c>
      <c r="D346" s="20"/>
      <c r="F346" s="25"/>
    </row>
    <row r="347" spans="1:6" ht="13.5" thickBot="1">
      <c r="A347" s="22" t="s">
        <v>717</v>
      </c>
      <c r="B347" s="106" t="s">
        <v>266</v>
      </c>
      <c r="C347" s="19">
        <f>'4'!K17</f>
        <v>0</v>
      </c>
      <c r="D347" s="20"/>
      <c r="F347" s="25"/>
    </row>
    <row r="348" spans="1:6" ht="13.5" thickBot="1">
      <c r="A348" s="22" t="s">
        <v>718</v>
      </c>
      <c r="B348" s="107" t="s">
        <v>267</v>
      </c>
      <c r="C348" s="19">
        <f>'4'!K18</f>
        <v>41</v>
      </c>
      <c r="D348" s="20"/>
      <c r="F348" s="25"/>
    </row>
    <row r="349" spans="1:6" ht="13.5" thickBot="1">
      <c r="A349" s="22" t="s">
        <v>719</v>
      </c>
      <c r="B349" s="106" t="s">
        <v>1830</v>
      </c>
      <c r="C349" s="19">
        <f>'4'!K19</f>
        <v>3155</v>
      </c>
      <c r="D349" s="20"/>
      <c r="F349" s="25"/>
    </row>
    <row r="350" spans="1:6" ht="13.5" thickBot="1">
      <c r="A350" s="22" t="s">
        <v>720</v>
      </c>
      <c r="B350" s="106" t="s">
        <v>268</v>
      </c>
      <c r="C350" s="19" t="str">
        <f>'4'!K20</f>
        <v>X</v>
      </c>
      <c r="D350" s="20"/>
      <c r="F350" s="25"/>
    </row>
    <row r="351" spans="1:6" ht="39" thickBot="1">
      <c r="A351" s="22" t="s">
        <v>721</v>
      </c>
      <c r="B351" s="109" t="s">
        <v>1729</v>
      </c>
      <c r="C351" s="19">
        <f>'3'!L10</f>
        <v>3</v>
      </c>
      <c r="D351" s="20"/>
      <c r="F351" s="25"/>
    </row>
    <row r="352" spans="1:6" ht="26.25" thickBot="1">
      <c r="A352" s="22" t="s">
        <v>722</v>
      </c>
      <c r="B352" s="106" t="s">
        <v>259</v>
      </c>
      <c r="C352" s="19">
        <f>'3'!L11</f>
        <v>3</v>
      </c>
      <c r="D352" s="20"/>
      <c r="F352" s="25"/>
    </row>
    <row r="353" spans="1:6" ht="13.5" thickBot="1">
      <c r="A353" s="22" t="s">
        <v>723</v>
      </c>
      <c r="B353" s="107" t="s">
        <v>586</v>
      </c>
      <c r="C353" s="19">
        <f>'3'!L12</f>
        <v>0</v>
      </c>
      <c r="D353" s="20"/>
      <c r="F353" s="25"/>
    </row>
    <row r="354" spans="1:6" ht="13.5" thickBot="1">
      <c r="A354" s="22" t="s">
        <v>724</v>
      </c>
      <c r="B354" s="107" t="s">
        <v>1722</v>
      </c>
      <c r="C354" s="19">
        <f>'3'!L13</f>
        <v>0</v>
      </c>
      <c r="D354" s="20"/>
    </row>
    <row r="355" spans="1:6" ht="12.75" customHeight="1" thickBot="1">
      <c r="A355" s="22" t="s">
        <v>725</v>
      </c>
      <c r="B355" s="106" t="s">
        <v>587</v>
      </c>
      <c r="C355" s="19">
        <f>'3'!L14</f>
        <v>62</v>
      </c>
      <c r="D355" s="20"/>
    </row>
    <row r="356" spans="1:6" ht="13.5" thickBot="1">
      <c r="A356" s="22" t="s">
        <v>726</v>
      </c>
      <c r="B356" s="106" t="s">
        <v>589</v>
      </c>
      <c r="C356" s="19">
        <f>'3'!L15</f>
        <v>58</v>
      </c>
      <c r="D356" s="20"/>
    </row>
    <row r="357" spans="1:6" ht="13.5" thickBot="1">
      <c r="A357" s="22" t="s">
        <v>727</v>
      </c>
      <c r="B357" s="106" t="s">
        <v>260</v>
      </c>
      <c r="C357" s="19">
        <f>'3'!L16</f>
        <v>17</v>
      </c>
      <c r="D357" s="20"/>
    </row>
    <row r="358" spans="1:6" ht="26.25" thickBot="1">
      <c r="A358" s="22" t="s">
        <v>728</v>
      </c>
      <c r="B358" s="106" t="s">
        <v>590</v>
      </c>
      <c r="C358" s="19">
        <f>'3'!L17</f>
        <v>17</v>
      </c>
      <c r="D358" s="20"/>
    </row>
    <row r="359" spans="1:6" ht="12.75" customHeight="1" thickBot="1">
      <c r="A359" s="22" t="s">
        <v>729</v>
      </c>
      <c r="B359" s="107" t="s">
        <v>591</v>
      </c>
      <c r="C359" s="19">
        <f>'3'!L18</f>
        <v>0</v>
      </c>
      <c r="D359" s="20"/>
    </row>
    <row r="360" spans="1:6" ht="13.5" thickBot="1">
      <c r="A360" s="22" t="s">
        <v>730</v>
      </c>
      <c r="B360" s="106" t="s">
        <v>1835</v>
      </c>
      <c r="C360" s="19">
        <f>'3'!L19</f>
        <v>15</v>
      </c>
      <c r="D360" s="20"/>
    </row>
    <row r="361" spans="1:6" ht="13.5" thickBot="1">
      <c r="A361" s="22" t="s">
        <v>731</v>
      </c>
      <c r="B361" s="106" t="s">
        <v>592</v>
      </c>
      <c r="C361" s="19">
        <f>'3'!L20</f>
        <v>1</v>
      </c>
      <c r="D361" s="20"/>
    </row>
    <row r="362" spans="1:6" ht="13.5" thickBot="1">
      <c r="A362" s="22" t="s">
        <v>732</v>
      </c>
      <c r="B362" s="106" t="s">
        <v>1836</v>
      </c>
      <c r="C362" s="19">
        <f>'3'!L22</f>
        <v>27</v>
      </c>
      <c r="D362" s="20"/>
    </row>
    <row r="363" spans="1:6" ht="13.5" thickBot="1">
      <c r="A363" s="22" t="s">
        <v>733</v>
      </c>
      <c r="B363" s="106" t="s">
        <v>593</v>
      </c>
      <c r="C363" s="19">
        <f>'3'!L23</f>
        <v>0</v>
      </c>
      <c r="D363" s="20"/>
    </row>
    <row r="364" spans="1:6" ht="13.5" thickBot="1">
      <c r="A364" s="22" t="s">
        <v>734</v>
      </c>
      <c r="B364" s="107" t="s">
        <v>1837</v>
      </c>
      <c r="C364" s="19">
        <f>'3'!L24</f>
        <v>51</v>
      </c>
      <c r="D364" s="20"/>
    </row>
    <row r="365" spans="1:6" ht="13.5" thickBot="1">
      <c r="A365" s="22" t="s">
        <v>735</v>
      </c>
      <c r="B365" s="106" t="s">
        <v>1838</v>
      </c>
      <c r="C365" s="19">
        <f>'3'!L25</f>
        <v>124</v>
      </c>
      <c r="D365" s="20"/>
    </row>
    <row r="366" spans="1:6" ht="26.25" thickBot="1">
      <c r="A366" s="22" t="s">
        <v>736</v>
      </c>
      <c r="B366" s="106" t="s">
        <v>261</v>
      </c>
      <c r="C366" s="19">
        <f>'3'!L26</f>
        <v>1</v>
      </c>
      <c r="D366" s="20"/>
    </row>
    <row r="367" spans="1:6" ht="13.5" thickBot="1">
      <c r="A367" s="22" t="s">
        <v>737</v>
      </c>
      <c r="B367" s="106" t="s">
        <v>262</v>
      </c>
      <c r="C367" s="19">
        <f>'3'!L27</f>
        <v>0</v>
      </c>
      <c r="D367" s="20"/>
    </row>
    <row r="368" spans="1:6" ht="13.5" thickBot="1">
      <c r="A368" s="22" t="s">
        <v>738</v>
      </c>
      <c r="B368" s="107" t="s">
        <v>263</v>
      </c>
      <c r="C368" s="19">
        <f>'3'!L28</f>
        <v>15</v>
      </c>
      <c r="D368" s="20"/>
    </row>
    <row r="369" spans="1:4" ht="13.5" thickBot="1">
      <c r="A369" s="22" t="s">
        <v>739</v>
      </c>
      <c r="B369" s="106" t="s">
        <v>264</v>
      </c>
      <c r="C369" s="19">
        <f>'3'!L29</f>
        <v>67</v>
      </c>
      <c r="D369" s="20"/>
    </row>
    <row r="370" spans="1:4" ht="13.5" thickBot="1">
      <c r="A370" s="22" t="s">
        <v>740</v>
      </c>
      <c r="B370" s="106" t="s">
        <v>1839</v>
      </c>
      <c r="C370" s="19">
        <f>'4'!L6</f>
        <v>0</v>
      </c>
      <c r="D370" s="20"/>
    </row>
    <row r="371" spans="1:4" ht="13.5" thickBot="1">
      <c r="A371" s="22" t="s">
        <v>741</v>
      </c>
      <c r="B371" s="110" t="s">
        <v>1840</v>
      </c>
      <c r="C371" s="19">
        <f>'4'!L7</f>
        <v>1</v>
      </c>
      <c r="D371" s="20"/>
    </row>
    <row r="372" spans="1:4" ht="26.25" thickBot="1">
      <c r="A372" s="22" t="s">
        <v>742</v>
      </c>
      <c r="B372" s="107" t="s">
        <v>1717</v>
      </c>
      <c r="C372" s="19">
        <f>'4'!L8</f>
        <v>1</v>
      </c>
      <c r="D372" s="20"/>
    </row>
    <row r="373" spans="1:4" ht="13.5" thickBot="1">
      <c r="A373" s="22" t="s">
        <v>743</v>
      </c>
      <c r="B373" s="106" t="s">
        <v>1718</v>
      </c>
      <c r="C373" s="19">
        <f>'4'!L9</f>
        <v>0</v>
      </c>
      <c r="D373" s="20"/>
    </row>
    <row r="374" spans="1:4" ht="13.5" thickBot="1">
      <c r="A374" s="22" t="s">
        <v>744</v>
      </c>
      <c r="B374" s="111" t="s">
        <v>1841</v>
      </c>
      <c r="C374" s="19">
        <f>'4'!L10</f>
        <v>25</v>
      </c>
      <c r="D374" s="20"/>
    </row>
    <row r="375" spans="1:4" ht="26.25" thickBot="1">
      <c r="A375" s="22" t="s">
        <v>745</v>
      </c>
      <c r="B375" s="112" t="s">
        <v>1716</v>
      </c>
      <c r="C375" s="19">
        <f>'4'!L11</f>
        <v>17</v>
      </c>
      <c r="D375" s="20"/>
    </row>
    <row r="376" spans="1:4" ht="13.5" thickBot="1">
      <c r="A376" s="22" t="s">
        <v>746</v>
      </c>
      <c r="B376" s="111" t="s">
        <v>1719</v>
      </c>
      <c r="C376" s="19">
        <f>'4'!L12</f>
        <v>3</v>
      </c>
      <c r="D376" s="20"/>
    </row>
    <row r="377" spans="1:4" ht="13.5" thickBot="1">
      <c r="A377" s="22" t="s">
        <v>747</v>
      </c>
      <c r="B377" s="106" t="s">
        <v>1842</v>
      </c>
      <c r="C377" s="19">
        <f>'4'!L13</f>
        <v>5</v>
      </c>
      <c r="D377" s="20"/>
    </row>
    <row r="378" spans="1:4" ht="13.5" thickBot="1">
      <c r="A378" s="22" t="s">
        <v>748</v>
      </c>
      <c r="B378" s="107" t="s">
        <v>1720</v>
      </c>
      <c r="C378" s="19">
        <f>'4'!L14</f>
        <v>3</v>
      </c>
      <c r="D378" s="20"/>
    </row>
    <row r="379" spans="1:4" ht="13.5" thickBot="1">
      <c r="A379" s="22" t="s">
        <v>749</v>
      </c>
      <c r="B379" s="106" t="s">
        <v>265</v>
      </c>
      <c r="C379" s="19">
        <f>'4'!L15</f>
        <v>14</v>
      </c>
      <c r="D379" s="20"/>
    </row>
    <row r="380" spans="1:4" ht="13.5" thickBot="1">
      <c r="A380" s="22" t="s">
        <v>750</v>
      </c>
      <c r="B380" s="106" t="s">
        <v>1721</v>
      </c>
      <c r="C380" s="19">
        <f>'4'!L16</f>
        <v>0</v>
      </c>
      <c r="D380" s="20"/>
    </row>
    <row r="381" spans="1:4" ht="13.5" thickBot="1">
      <c r="A381" s="22" t="s">
        <v>751</v>
      </c>
      <c r="B381" s="106" t="s">
        <v>266</v>
      </c>
      <c r="C381" s="19">
        <f>'4'!L17</f>
        <v>0</v>
      </c>
      <c r="D381" s="20"/>
    </row>
    <row r="382" spans="1:4" ht="13.5" thickBot="1">
      <c r="A382" s="22" t="s">
        <v>752</v>
      </c>
      <c r="B382" s="107" t="s">
        <v>267</v>
      </c>
      <c r="C382" s="19">
        <f>'4'!L18</f>
        <v>1</v>
      </c>
      <c r="D382" s="20"/>
    </row>
    <row r="383" spans="1:4" ht="13.5" thickBot="1">
      <c r="A383" s="22" t="s">
        <v>753</v>
      </c>
      <c r="B383" s="106" t="s">
        <v>1830</v>
      </c>
      <c r="C383" s="19">
        <f>'4'!L19</f>
        <v>348</v>
      </c>
      <c r="D383" s="20"/>
    </row>
    <row r="384" spans="1:4" ht="13.5" thickBot="1">
      <c r="A384" s="22" t="s">
        <v>754</v>
      </c>
      <c r="B384" s="106" t="s">
        <v>268</v>
      </c>
      <c r="C384" s="19" t="str">
        <f>'4'!L20</f>
        <v>X</v>
      </c>
      <c r="D384" s="20"/>
    </row>
    <row r="385" spans="1:4" ht="39" thickBot="1">
      <c r="A385" s="22" t="s">
        <v>755</v>
      </c>
      <c r="B385" s="109" t="s">
        <v>650</v>
      </c>
      <c r="C385" s="19">
        <f>'3'!M10</f>
        <v>14</v>
      </c>
      <c r="D385" s="20"/>
    </row>
    <row r="386" spans="1:4" ht="26.25" thickBot="1">
      <c r="A386" s="22" t="s">
        <v>756</v>
      </c>
      <c r="B386" s="106" t="s">
        <v>259</v>
      </c>
      <c r="C386" s="19">
        <f>'3'!M11</f>
        <v>10</v>
      </c>
      <c r="D386" s="20"/>
    </row>
    <row r="387" spans="1:4" ht="13.5" thickBot="1">
      <c r="A387" s="22" t="s">
        <v>757</v>
      </c>
      <c r="B387" s="107" t="s">
        <v>586</v>
      </c>
      <c r="C387" s="19">
        <f>'3'!M12</f>
        <v>3</v>
      </c>
      <c r="D387" s="20"/>
    </row>
    <row r="388" spans="1:4" ht="13.5" thickBot="1">
      <c r="A388" s="22" t="s">
        <v>758</v>
      </c>
      <c r="B388" s="107" t="s">
        <v>1722</v>
      </c>
      <c r="C388" s="19">
        <f>'3'!M13</f>
        <v>9</v>
      </c>
      <c r="D388" s="20"/>
    </row>
    <row r="389" spans="1:4" ht="13.5" thickBot="1">
      <c r="A389" s="22" t="s">
        <v>759</v>
      </c>
      <c r="B389" s="106" t="s">
        <v>587</v>
      </c>
      <c r="C389" s="19">
        <f>'3'!M14</f>
        <v>533</v>
      </c>
      <c r="D389" s="20"/>
    </row>
    <row r="390" spans="1:4" ht="13.5" thickBot="1">
      <c r="A390" s="22" t="s">
        <v>760</v>
      </c>
      <c r="B390" s="106" t="s">
        <v>589</v>
      </c>
      <c r="C390" s="19">
        <f>'3'!M15</f>
        <v>526</v>
      </c>
      <c r="D390" s="20"/>
    </row>
    <row r="391" spans="1:4" ht="13.5" thickBot="1">
      <c r="A391" s="22" t="s">
        <v>761</v>
      </c>
      <c r="B391" s="106" t="s">
        <v>260</v>
      </c>
      <c r="C391" s="19">
        <f>'3'!M16</f>
        <v>24</v>
      </c>
      <c r="D391" s="20"/>
    </row>
    <row r="392" spans="1:4" ht="26.25" thickBot="1">
      <c r="A392" s="22" t="s">
        <v>762</v>
      </c>
      <c r="B392" s="106" t="s">
        <v>590</v>
      </c>
      <c r="C392" s="19">
        <f>'3'!M17</f>
        <v>24</v>
      </c>
      <c r="D392" s="20"/>
    </row>
    <row r="393" spans="1:4" ht="13.5" thickBot="1">
      <c r="A393" s="22" t="s">
        <v>763</v>
      </c>
      <c r="B393" s="107" t="s">
        <v>591</v>
      </c>
      <c r="C393" s="19">
        <f>'3'!M18</f>
        <v>0</v>
      </c>
      <c r="D393" s="20"/>
    </row>
    <row r="394" spans="1:4" ht="13.5" thickBot="1">
      <c r="A394" s="22" t="s">
        <v>143</v>
      </c>
      <c r="B394" s="106" t="s">
        <v>1835</v>
      </c>
      <c r="C394" s="19">
        <f>'3'!M19</f>
        <v>46</v>
      </c>
      <c r="D394" s="20"/>
    </row>
    <row r="395" spans="1:4" ht="13.5" thickBot="1">
      <c r="A395" s="22" t="s">
        <v>144</v>
      </c>
      <c r="B395" s="106" t="s">
        <v>592</v>
      </c>
      <c r="C395" s="19">
        <f>'3'!M20</f>
        <v>6</v>
      </c>
      <c r="D395" s="20"/>
    </row>
    <row r="396" spans="1:4" ht="13.5" thickBot="1">
      <c r="A396" s="22" t="s">
        <v>145</v>
      </c>
      <c r="B396" s="106" t="s">
        <v>1836</v>
      </c>
      <c r="C396" s="19">
        <f>'3'!M22</f>
        <v>102</v>
      </c>
      <c r="D396" s="20"/>
    </row>
    <row r="397" spans="1:4" ht="13.5" thickBot="1">
      <c r="A397" s="22" t="s">
        <v>146</v>
      </c>
      <c r="B397" s="106" t="s">
        <v>593</v>
      </c>
      <c r="C397" s="19">
        <f>'3'!M23</f>
        <v>2</v>
      </c>
      <c r="D397" s="20"/>
    </row>
    <row r="398" spans="1:4" ht="13.5" thickBot="1">
      <c r="A398" s="22" t="s">
        <v>147</v>
      </c>
      <c r="B398" s="107" t="s">
        <v>1837</v>
      </c>
      <c r="C398" s="19">
        <f>'3'!M24</f>
        <v>66</v>
      </c>
      <c r="D398" s="20"/>
    </row>
    <row r="399" spans="1:4" ht="13.5" thickBot="1">
      <c r="A399" s="22" t="s">
        <v>148</v>
      </c>
      <c r="B399" s="106" t="s">
        <v>1838</v>
      </c>
      <c r="C399" s="19">
        <f>'3'!M25</f>
        <v>211</v>
      </c>
      <c r="D399" s="20"/>
    </row>
    <row r="400" spans="1:4" ht="26.25" thickBot="1">
      <c r="A400" s="22" t="s">
        <v>149</v>
      </c>
      <c r="B400" s="106" t="s">
        <v>261</v>
      </c>
      <c r="C400" s="19">
        <f>'3'!M26</f>
        <v>1</v>
      </c>
      <c r="D400" s="20"/>
    </row>
    <row r="401" spans="1:4" ht="13.5" thickBot="1">
      <c r="A401" s="22" t="s">
        <v>150</v>
      </c>
      <c r="B401" s="106" t="s">
        <v>262</v>
      </c>
      <c r="C401" s="19">
        <f>'3'!M27</f>
        <v>0</v>
      </c>
      <c r="D401" s="20"/>
    </row>
    <row r="402" spans="1:4" ht="13.5" thickBot="1">
      <c r="A402" s="22" t="s">
        <v>151</v>
      </c>
      <c r="B402" s="107" t="s">
        <v>263</v>
      </c>
      <c r="C402" s="19">
        <f>'3'!M28</f>
        <v>10</v>
      </c>
      <c r="D402" s="20"/>
    </row>
    <row r="403" spans="1:4" ht="13.5" thickBot="1">
      <c r="A403" s="22" t="s">
        <v>152</v>
      </c>
      <c r="B403" s="106" t="s">
        <v>264</v>
      </c>
      <c r="C403" s="19">
        <f>'3'!M29</f>
        <v>160</v>
      </c>
      <c r="D403" s="20"/>
    </row>
    <row r="404" spans="1:4" ht="13.5" thickBot="1">
      <c r="A404" s="22" t="s">
        <v>153</v>
      </c>
      <c r="B404" s="106" t="s">
        <v>1839</v>
      </c>
      <c r="C404" s="19">
        <f>'4'!M6</f>
        <v>1</v>
      </c>
      <c r="D404" s="20"/>
    </row>
    <row r="405" spans="1:4" ht="13.5" thickBot="1">
      <c r="A405" s="22" t="s">
        <v>154</v>
      </c>
      <c r="B405" s="110" t="s">
        <v>1840</v>
      </c>
      <c r="C405" s="19">
        <f>'4'!M7</f>
        <v>72</v>
      </c>
      <c r="D405" s="20"/>
    </row>
    <row r="406" spans="1:4" ht="26.25" thickBot="1">
      <c r="A406" s="22" t="s">
        <v>155</v>
      </c>
      <c r="B406" s="107" t="s">
        <v>1717</v>
      </c>
      <c r="C406" s="19">
        <f>'4'!M8</f>
        <v>52</v>
      </c>
      <c r="D406" s="20"/>
    </row>
    <row r="407" spans="1:4" ht="13.5" thickBot="1">
      <c r="A407" s="22" t="s">
        <v>156</v>
      </c>
      <c r="B407" s="106" t="s">
        <v>1718</v>
      </c>
      <c r="C407" s="19">
        <f>'4'!M9</f>
        <v>0</v>
      </c>
      <c r="D407" s="20"/>
    </row>
    <row r="408" spans="1:4" ht="13.5" thickBot="1">
      <c r="A408" s="22" t="s">
        <v>157</v>
      </c>
      <c r="B408" s="111" t="s">
        <v>1841</v>
      </c>
      <c r="C408" s="19">
        <f>'4'!M10</f>
        <v>13</v>
      </c>
      <c r="D408" s="20"/>
    </row>
    <row r="409" spans="1:4" ht="26.25" thickBot="1">
      <c r="A409" s="22" t="s">
        <v>158</v>
      </c>
      <c r="B409" s="112" t="s">
        <v>1716</v>
      </c>
      <c r="C409" s="19">
        <f>'4'!M11</f>
        <v>1</v>
      </c>
      <c r="D409" s="20"/>
    </row>
    <row r="410" spans="1:4" ht="13.5" thickBot="1">
      <c r="A410" s="22" t="s">
        <v>159</v>
      </c>
      <c r="B410" s="111" t="s">
        <v>1719</v>
      </c>
      <c r="C410" s="19">
        <f>'4'!M12</f>
        <v>5</v>
      </c>
      <c r="D410" s="20"/>
    </row>
    <row r="411" spans="1:4" ht="13.5" thickBot="1">
      <c r="A411" s="22" t="s">
        <v>160</v>
      </c>
      <c r="B411" s="106" t="s">
        <v>1842</v>
      </c>
      <c r="C411" s="19">
        <f>'4'!M13</f>
        <v>41</v>
      </c>
      <c r="D411" s="20"/>
    </row>
    <row r="412" spans="1:4" ht="13.5" thickBot="1">
      <c r="A412" s="22" t="s">
        <v>161</v>
      </c>
      <c r="B412" s="107" t="s">
        <v>1720</v>
      </c>
      <c r="C412" s="19">
        <f>'4'!M14</f>
        <v>9</v>
      </c>
      <c r="D412" s="20"/>
    </row>
    <row r="413" spans="1:4" ht="13.5" thickBot="1">
      <c r="A413" s="22" t="s">
        <v>162</v>
      </c>
      <c r="B413" s="106" t="s">
        <v>265</v>
      </c>
      <c r="C413" s="19">
        <f>'4'!M15</f>
        <v>68</v>
      </c>
      <c r="D413" s="20"/>
    </row>
    <row r="414" spans="1:4" ht="13.5" thickBot="1">
      <c r="A414" s="22" t="s">
        <v>163</v>
      </c>
      <c r="B414" s="106" t="s">
        <v>1721</v>
      </c>
      <c r="C414" s="19">
        <f>'4'!M16</f>
        <v>0</v>
      </c>
      <c r="D414" s="20"/>
    </row>
    <row r="415" spans="1:4" ht="13.5" thickBot="1">
      <c r="A415" s="22" t="s">
        <v>164</v>
      </c>
      <c r="B415" s="106" t="s">
        <v>266</v>
      </c>
      <c r="C415" s="19">
        <f>'4'!M17</f>
        <v>0</v>
      </c>
      <c r="D415" s="20"/>
    </row>
    <row r="416" spans="1:4" ht="13.5" thickBot="1">
      <c r="A416" s="22" t="s">
        <v>165</v>
      </c>
      <c r="B416" s="107" t="s">
        <v>267</v>
      </c>
      <c r="C416" s="19">
        <f>'4'!M18</f>
        <v>6</v>
      </c>
      <c r="D416" s="20"/>
    </row>
    <row r="417" spans="1:4" ht="13.5" thickBot="1">
      <c r="A417" s="22" t="s">
        <v>166</v>
      </c>
      <c r="B417" s="106" t="s">
        <v>1830</v>
      </c>
      <c r="C417" s="19">
        <f>'4'!M19</f>
        <v>1215</v>
      </c>
      <c r="D417" s="20"/>
    </row>
    <row r="418" spans="1:4" ht="13.5" thickBot="1">
      <c r="A418" s="22" t="s">
        <v>167</v>
      </c>
      <c r="B418" s="106" t="s">
        <v>268</v>
      </c>
      <c r="C418" s="19">
        <f>'4'!M20</f>
        <v>381</v>
      </c>
      <c r="D418" s="20"/>
    </row>
    <row r="419" spans="1:4" ht="39" thickBot="1">
      <c r="A419" s="22" t="s">
        <v>168</v>
      </c>
      <c r="B419" s="109" t="s">
        <v>651</v>
      </c>
      <c r="C419" s="19">
        <f>'3'!N10</f>
        <v>355</v>
      </c>
      <c r="D419" s="20"/>
    </row>
    <row r="420" spans="1:4" ht="26.25" thickBot="1">
      <c r="A420" s="22" t="s">
        <v>169</v>
      </c>
      <c r="B420" s="106" t="s">
        <v>259</v>
      </c>
      <c r="C420" s="19">
        <f>'3'!N11</f>
        <v>339</v>
      </c>
      <c r="D420" s="20"/>
    </row>
    <row r="421" spans="1:4" ht="13.5" thickBot="1">
      <c r="A421" s="22" t="s">
        <v>170</v>
      </c>
      <c r="B421" s="107" t="s">
        <v>586</v>
      </c>
      <c r="C421" s="19">
        <f>'3'!N12</f>
        <v>13</v>
      </c>
      <c r="D421" s="20"/>
    </row>
    <row r="422" spans="1:4" ht="13.5" thickBot="1">
      <c r="A422" s="22" t="s">
        <v>171</v>
      </c>
      <c r="B422" s="107" t="s">
        <v>1722</v>
      </c>
      <c r="C422" s="19">
        <f>'3'!N13</f>
        <v>27</v>
      </c>
      <c r="D422" s="20"/>
    </row>
    <row r="423" spans="1:4" ht="13.5" thickBot="1">
      <c r="A423" s="22" t="s">
        <v>172</v>
      </c>
      <c r="B423" s="106" t="s">
        <v>587</v>
      </c>
      <c r="C423" s="19">
        <f>'3'!N14</f>
        <v>884</v>
      </c>
      <c r="D423" s="20"/>
    </row>
    <row r="424" spans="1:4" ht="13.5" thickBot="1">
      <c r="A424" s="22" t="s">
        <v>173</v>
      </c>
      <c r="B424" s="106" t="s">
        <v>589</v>
      </c>
      <c r="C424" s="19">
        <f>'3'!N15</f>
        <v>837</v>
      </c>
      <c r="D424" s="20"/>
    </row>
    <row r="425" spans="1:4" ht="13.5" thickBot="1">
      <c r="A425" s="22" t="s">
        <v>174</v>
      </c>
      <c r="B425" s="106" t="s">
        <v>260</v>
      </c>
      <c r="C425" s="19">
        <f>'3'!N16</f>
        <v>110</v>
      </c>
      <c r="D425" s="20"/>
    </row>
    <row r="426" spans="1:4" ht="26.25" thickBot="1">
      <c r="A426" s="22" t="s">
        <v>175</v>
      </c>
      <c r="B426" s="106" t="s">
        <v>590</v>
      </c>
      <c r="C426" s="19">
        <f>'3'!N17</f>
        <v>95</v>
      </c>
      <c r="D426" s="20"/>
    </row>
    <row r="427" spans="1:4" ht="13.5" thickBot="1">
      <c r="A427" s="22" t="s">
        <v>176</v>
      </c>
      <c r="B427" s="107" t="s">
        <v>591</v>
      </c>
      <c r="C427" s="19">
        <f>'3'!N18</f>
        <v>9</v>
      </c>
      <c r="D427" s="20"/>
    </row>
    <row r="428" spans="1:4" ht="13.5" thickBot="1">
      <c r="A428" s="22" t="s">
        <v>177</v>
      </c>
      <c r="B428" s="106" t="s">
        <v>1835</v>
      </c>
      <c r="C428" s="19">
        <f>'3'!N19</f>
        <v>277</v>
      </c>
      <c r="D428" s="20"/>
    </row>
    <row r="429" spans="1:4" ht="13.5" thickBot="1">
      <c r="A429" s="22" t="s">
        <v>178</v>
      </c>
      <c r="B429" s="106" t="s">
        <v>592</v>
      </c>
      <c r="C429" s="19">
        <f>'3'!N20</f>
        <v>162</v>
      </c>
      <c r="D429" s="20"/>
    </row>
    <row r="430" spans="1:4" ht="13.5" thickBot="1">
      <c r="A430" s="22" t="s">
        <v>179</v>
      </c>
      <c r="B430" s="106" t="s">
        <v>1836</v>
      </c>
      <c r="C430" s="19">
        <f>'3'!N22</f>
        <v>210</v>
      </c>
      <c r="D430" s="20"/>
    </row>
    <row r="431" spans="1:4" ht="13.5" thickBot="1">
      <c r="A431" s="22" t="s">
        <v>180</v>
      </c>
      <c r="B431" s="106" t="s">
        <v>593</v>
      </c>
      <c r="C431" s="19">
        <f>'3'!N23</f>
        <v>25</v>
      </c>
      <c r="D431" s="20"/>
    </row>
    <row r="432" spans="1:4" ht="13.5" thickBot="1">
      <c r="A432" s="22" t="s">
        <v>181</v>
      </c>
      <c r="B432" s="107" t="s">
        <v>1837</v>
      </c>
      <c r="C432" s="19">
        <f>'3'!N24</f>
        <v>82</v>
      </c>
      <c r="D432" s="20"/>
    </row>
    <row r="433" spans="1:4" ht="13.5" thickBot="1">
      <c r="A433" s="22" t="s">
        <v>182</v>
      </c>
      <c r="B433" s="106" t="s">
        <v>1838</v>
      </c>
      <c r="C433" s="19">
        <f>'3'!N25</f>
        <v>715</v>
      </c>
      <c r="D433" s="20"/>
    </row>
    <row r="434" spans="1:4" ht="26.25" thickBot="1">
      <c r="A434" s="22" t="s">
        <v>183</v>
      </c>
      <c r="B434" s="106" t="s">
        <v>261</v>
      </c>
      <c r="C434" s="19">
        <f>'3'!N26</f>
        <v>24</v>
      </c>
      <c r="D434" s="20"/>
    </row>
    <row r="435" spans="1:4" ht="13.5" thickBot="1">
      <c r="A435" s="22" t="s">
        <v>184</v>
      </c>
      <c r="B435" s="106" t="s">
        <v>262</v>
      </c>
      <c r="C435" s="19">
        <f>'3'!N27</f>
        <v>31</v>
      </c>
      <c r="D435" s="20"/>
    </row>
    <row r="436" spans="1:4" ht="13.5" thickBot="1">
      <c r="A436" s="22" t="s">
        <v>185</v>
      </c>
      <c r="B436" s="107" t="s">
        <v>263</v>
      </c>
      <c r="C436" s="19">
        <f>'3'!N28</f>
        <v>286</v>
      </c>
      <c r="D436" s="20"/>
    </row>
    <row r="437" spans="1:4" ht="13.5" thickBot="1">
      <c r="A437" s="22" t="s">
        <v>186</v>
      </c>
      <c r="B437" s="106" t="s">
        <v>264</v>
      </c>
      <c r="C437" s="19">
        <f>'3'!N29</f>
        <v>215</v>
      </c>
      <c r="D437" s="20"/>
    </row>
    <row r="438" spans="1:4" ht="13.5" thickBot="1">
      <c r="A438" s="22" t="s">
        <v>187</v>
      </c>
      <c r="B438" s="106" t="s">
        <v>1839</v>
      </c>
      <c r="C438" s="19">
        <f>'4'!N6</f>
        <v>43</v>
      </c>
      <c r="D438" s="20"/>
    </row>
    <row r="439" spans="1:4" ht="13.5" thickBot="1">
      <c r="A439" s="22" t="s">
        <v>188</v>
      </c>
      <c r="B439" s="110" t="s">
        <v>1840</v>
      </c>
      <c r="C439" s="19">
        <f>'4'!N7</f>
        <v>221</v>
      </c>
      <c r="D439" s="20"/>
    </row>
    <row r="440" spans="1:4" ht="26.25" thickBot="1">
      <c r="A440" s="22" t="s">
        <v>189</v>
      </c>
      <c r="B440" s="107" t="s">
        <v>1717</v>
      </c>
      <c r="C440" s="19">
        <f>'4'!N8</f>
        <v>149</v>
      </c>
      <c r="D440" s="20"/>
    </row>
    <row r="441" spans="1:4" ht="13.5" thickBot="1">
      <c r="A441" s="22" t="s">
        <v>190</v>
      </c>
      <c r="B441" s="106" t="s">
        <v>1718</v>
      </c>
      <c r="C441" s="19">
        <f>'4'!N9</f>
        <v>8</v>
      </c>
      <c r="D441" s="20"/>
    </row>
    <row r="442" spans="1:4" ht="13.5" thickBot="1">
      <c r="A442" s="22" t="s">
        <v>191</v>
      </c>
      <c r="B442" s="111" t="s">
        <v>1841</v>
      </c>
      <c r="C442" s="19">
        <f>'4'!N10</f>
        <v>454</v>
      </c>
      <c r="D442" s="20"/>
    </row>
    <row r="443" spans="1:4" ht="26.25" thickBot="1">
      <c r="A443" s="22" t="s">
        <v>192</v>
      </c>
      <c r="B443" s="112" t="s">
        <v>1716</v>
      </c>
      <c r="C443" s="19">
        <f>'4'!N11</f>
        <v>272</v>
      </c>
      <c r="D443" s="20"/>
    </row>
    <row r="444" spans="1:4" ht="13.5" thickBot="1">
      <c r="A444" s="22" t="s">
        <v>193</v>
      </c>
      <c r="B444" s="111" t="s">
        <v>1719</v>
      </c>
      <c r="C444" s="19">
        <f>'4'!N12</f>
        <v>91</v>
      </c>
      <c r="D444" s="20"/>
    </row>
    <row r="445" spans="1:4" ht="13.5" thickBot="1">
      <c r="A445" s="22" t="s">
        <v>194</v>
      </c>
      <c r="B445" s="106" t="s">
        <v>1842</v>
      </c>
      <c r="C445" s="19">
        <f>'4'!N13</f>
        <v>30</v>
      </c>
      <c r="D445" s="20"/>
    </row>
    <row r="446" spans="1:4" ht="13.5" thickBot="1">
      <c r="A446" s="22" t="s">
        <v>195</v>
      </c>
      <c r="B446" s="107" t="s">
        <v>1720</v>
      </c>
      <c r="C446" s="19">
        <f>'4'!N14</f>
        <v>19</v>
      </c>
      <c r="D446" s="20"/>
    </row>
    <row r="447" spans="1:4" ht="13.5" thickBot="1">
      <c r="A447" s="22" t="s">
        <v>196</v>
      </c>
      <c r="B447" s="106" t="s">
        <v>265</v>
      </c>
      <c r="C447" s="19">
        <f>'4'!N15</f>
        <v>232</v>
      </c>
      <c r="D447" s="20"/>
    </row>
    <row r="448" spans="1:4" ht="13.5" thickBot="1">
      <c r="A448" s="22" t="s">
        <v>197</v>
      </c>
      <c r="B448" s="106" t="s">
        <v>1721</v>
      </c>
      <c r="C448" s="19">
        <f>'4'!N16</f>
        <v>3</v>
      </c>
      <c r="D448" s="20"/>
    </row>
    <row r="449" spans="1:4" ht="13.5" thickBot="1">
      <c r="A449" s="22" t="s">
        <v>198</v>
      </c>
      <c r="B449" s="106" t="s">
        <v>266</v>
      </c>
      <c r="C449" s="19">
        <f>'4'!N17</f>
        <v>1</v>
      </c>
      <c r="D449" s="20"/>
    </row>
    <row r="450" spans="1:4" ht="13.5" thickBot="1">
      <c r="A450" s="22" t="s">
        <v>199</v>
      </c>
      <c r="B450" s="107" t="s">
        <v>267</v>
      </c>
      <c r="C450" s="19">
        <f>'4'!N18</f>
        <v>43</v>
      </c>
      <c r="D450" s="20"/>
    </row>
    <row r="451" spans="1:4" ht="13.5" thickBot="1">
      <c r="A451" s="22" t="s">
        <v>200</v>
      </c>
      <c r="B451" s="106" t="s">
        <v>1830</v>
      </c>
      <c r="C451" s="19">
        <f>'4'!N19</f>
        <v>3702</v>
      </c>
      <c r="D451" s="20"/>
    </row>
    <row r="452" spans="1:4" ht="13.5" thickBot="1">
      <c r="A452" s="22" t="s">
        <v>201</v>
      </c>
      <c r="B452" s="106" t="s">
        <v>268</v>
      </c>
      <c r="C452" s="19">
        <f>'4'!N20</f>
        <v>1347</v>
      </c>
      <c r="D452" s="20"/>
    </row>
    <row r="453" spans="1:4" ht="39" thickBot="1">
      <c r="A453" s="22" t="s">
        <v>202</v>
      </c>
      <c r="B453" s="109" t="s">
        <v>652</v>
      </c>
      <c r="C453" s="19">
        <f>'3'!O10</f>
        <v>21</v>
      </c>
      <c r="D453" s="20"/>
    </row>
    <row r="454" spans="1:4" ht="26.25" thickBot="1">
      <c r="A454" s="22" t="s">
        <v>203</v>
      </c>
      <c r="B454" s="106" t="s">
        <v>259</v>
      </c>
      <c r="C454" s="19">
        <f>'3'!O11</f>
        <v>18</v>
      </c>
      <c r="D454" s="20"/>
    </row>
    <row r="455" spans="1:4" ht="13.5" thickBot="1">
      <c r="A455" s="22" t="s">
        <v>204</v>
      </c>
      <c r="B455" s="107" t="s">
        <v>586</v>
      </c>
      <c r="C455" s="19">
        <f>'3'!O12</f>
        <v>3</v>
      </c>
      <c r="D455" s="20"/>
    </row>
    <row r="456" spans="1:4" ht="13.5" thickBot="1">
      <c r="A456" s="22" t="s">
        <v>205</v>
      </c>
      <c r="B456" s="107" t="s">
        <v>1722</v>
      </c>
      <c r="C456" s="19">
        <f>'3'!O13</f>
        <v>8</v>
      </c>
      <c r="D456" s="20"/>
    </row>
    <row r="457" spans="1:4" ht="13.5" thickBot="1">
      <c r="A457" s="22" t="s">
        <v>206</v>
      </c>
      <c r="B457" s="106" t="s">
        <v>587</v>
      </c>
      <c r="C457" s="19">
        <f>'3'!O14</f>
        <v>334</v>
      </c>
      <c r="D457" s="20"/>
    </row>
    <row r="458" spans="1:4" ht="13.5" thickBot="1">
      <c r="A458" s="22" t="s">
        <v>207</v>
      </c>
      <c r="B458" s="106" t="s">
        <v>589</v>
      </c>
      <c r="C458" s="19">
        <f>'3'!O15</f>
        <v>265</v>
      </c>
      <c r="D458" s="20"/>
    </row>
    <row r="459" spans="1:4" ht="13.5" thickBot="1">
      <c r="A459" s="22" t="s">
        <v>208</v>
      </c>
      <c r="B459" s="106" t="s">
        <v>260</v>
      </c>
      <c r="C459" s="19">
        <f>'3'!O16</f>
        <v>414</v>
      </c>
      <c r="D459" s="20"/>
    </row>
    <row r="460" spans="1:4" ht="26.25" thickBot="1">
      <c r="A460" s="22" t="s">
        <v>209</v>
      </c>
      <c r="B460" s="106" t="s">
        <v>590</v>
      </c>
      <c r="C460" s="19">
        <f>'3'!O17</f>
        <v>348</v>
      </c>
      <c r="D460" s="20"/>
    </row>
    <row r="461" spans="1:4" ht="13.5" thickBot="1">
      <c r="A461" s="22" t="s">
        <v>210</v>
      </c>
      <c r="B461" s="107" t="s">
        <v>591</v>
      </c>
      <c r="C461" s="19">
        <f>'3'!O18</f>
        <v>45</v>
      </c>
      <c r="D461" s="20"/>
    </row>
    <row r="462" spans="1:4" ht="13.5" thickBot="1">
      <c r="A462" s="22" t="s">
        <v>211</v>
      </c>
      <c r="B462" s="106" t="s">
        <v>1835</v>
      </c>
      <c r="C462" s="19">
        <f>'3'!O19</f>
        <v>179</v>
      </c>
      <c r="D462" s="20"/>
    </row>
    <row r="463" spans="1:4" ht="13.5" thickBot="1">
      <c r="A463" s="22" t="s">
        <v>212</v>
      </c>
      <c r="B463" s="106" t="s">
        <v>592</v>
      </c>
      <c r="C463" s="19">
        <f>'3'!O20</f>
        <v>30</v>
      </c>
      <c r="D463" s="20"/>
    </row>
    <row r="464" spans="1:4" ht="13.5" thickBot="1">
      <c r="A464" s="22" t="s">
        <v>213</v>
      </c>
      <c r="B464" s="106" t="s">
        <v>1836</v>
      </c>
      <c r="C464" s="19">
        <f>'3'!O22</f>
        <v>324</v>
      </c>
      <c r="D464" s="20"/>
    </row>
    <row r="465" spans="1:4" ht="13.5" thickBot="1">
      <c r="A465" s="22" t="s">
        <v>214</v>
      </c>
      <c r="B465" s="106" t="s">
        <v>593</v>
      </c>
      <c r="C465" s="19">
        <f>'3'!O23</f>
        <v>43</v>
      </c>
      <c r="D465" s="20"/>
    </row>
    <row r="466" spans="1:4" ht="13.5" thickBot="1">
      <c r="A466" s="22" t="s">
        <v>215</v>
      </c>
      <c r="B466" s="107" t="s">
        <v>1837</v>
      </c>
      <c r="C466" s="19">
        <f>'3'!O24</f>
        <v>130</v>
      </c>
      <c r="D466" s="20"/>
    </row>
    <row r="467" spans="1:4" ht="13.5" thickBot="1">
      <c r="A467" s="22" t="s">
        <v>216</v>
      </c>
      <c r="B467" s="106" t="s">
        <v>1838</v>
      </c>
      <c r="C467" s="19">
        <f>'3'!O25</f>
        <v>498</v>
      </c>
      <c r="D467" s="20"/>
    </row>
    <row r="468" spans="1:4" ht="26.25" thickBot="1">
      <c r="A468" s="22" t="s">
        <v>217</v>
      </c>
      <c r="B468" s="106" t="s">
        <v>261</v>
      </c>
      <c r="C468" s="19">
        <f>'3'!O26</f>
        <v>16</v>
      </c>
      <c r="D468" s="20"/>
    </row>
    <row r="469" spans="1:4" ht="13.5" thickBot="1">
      <c r="A469" s="22" t="s">
        <v>218</v>
      </c>
      <c r="B469" s="106" t="s">
        <v>262</v>
      </c>
      <c r="C469" s="19">
        <f>'3'!O27</f>
        <v>74</v>
      </c>
      <c r="D469" s="20"/>
    </row>
    <row r="470" spans="1:4" ht="13.5" thickBot="1">
      <c r="A470" s="22" t="s">
        <v>219</v>
      </c>
      <c r="B470" s="107" t="s">
        <v>263</v>
      </c>
      <c r="C470" s="19">
        <f>'3'!O28</f>
        <v>168</v>
      </c>
      <c r="D470" s="20"/>
    </row>
    <row r="471" spans="1:4" ht="13.5" thickBot="1">
      <c r="A471" s="22" t="s">
        <v>220</v>
      </c>
      <c r="B471" s="106" t="s">
        <v>264</v>
      </c>
      <c r="C471" s="19">
        <f>'3'!O29</f>
        <v>158</v>
      </c>
      <c r="D471" s="20"/>
    </row>
    <row r="472" spans="1:4" ht="13.5" thickBot="1">
      <c r="A472" s="22" t="s">
        <v>221</v>
      </c>
      <c r="B472" s="106" t="s">
        <v>1839</v>
      </c>
      <c r="C472" s="19">
        <f>'4'!O6</f>
        <v>83</v>
      </c>
      <c r="D472" s="20"/>
    </row>
    <row r="473" spans="1:4" ht="13.5" thickBot="1">
      <c r="A473" s="22" t="s">
        <v>222</v>
      </c>
      <c r="B473" s="110" t="s">
        <v>1840</v>
      </c>
      <c r="C473" s="19">
        <f>'4'!O7</f>
        <v>173</v>
      </c>
      <c r="D473" s="20"/>
    </row>
    <row r="474" spans="1:4" ht="26.25" thickBot="1">
      <c r="A474" s="22" t="s">
        <v>223</v>
      </c>
      <c r="B474" s="107" t="s">
        <v>1717</v>
      </c>
      <c r="C474" s="19">
        <f>'4'!O8</f>
        <v>93</v>
      </c>
      <c r="D474" s="20"/>
    </row>
    <row r="475" spans="1:4" ht="13.5" thickBot="1">
      <c r="A475" s="22" t="s">
        <v>224</v>
      </c>
      <c r="B475" s="106" t="s">
        <v>1718</v>
      </c>
      <c r="C475" s="19">
        <f>'4'!O9</f>
        <v>20</v>
      </c>
      <c r="D475" s="20"/>
    </row>
    <row r="476" spans="1:4" ht="13.5" thickBot="1">
      <c r="A476" s="22" t="s">
        <v>225</v>
      </c>
      <c r="B476" s="111" t="s">
        <v>1841</v>
      </c>
      <c r="C476" s="19">
        <f>'4'!O10</f>
        <v>933</v>
      </c>
      <c r="D476" s="20"/>
    </row>
    <row r="477" spans="1:4" ht="26.25" thickBot="1">
      <c r="A477" s="22" t="s">
        <v>226</v>
      </c>
      <c r="B477" s="112" t="s">
        <v>1716</v>
      </c>
      <c r="C477" s="19">
        <f>'4'!O11</f>
        <v>343</v>
      </c>
      <c r="D477" s="20"/>
    </row>
    <row r="478" spans="1:4" ht="13.5" thickBot="1">
      <c r="A478" s="22" t="s">
        <v>227</v>
      </c>
      <c r="B478" s="111" t="s">
        <v>1719</v>
      </c>
      <c r="C478" s="19">
        <f>'4'!O12</f>
        <v>364</v>
      </c>
      <c r="D478" s="20"/>
    </row>
    <row r="479" spans="1:4" ht="13.5" thickBot="1">
      <c r="A479" s="22" t="s">
        <v>228</v>
      </c>
      <c r="B479" s="106" t="s">
        <v>1842</v>
      </c>
      <c r="C479" s="19">
        <f>'4'!O13</f>
        <v>40</v>
      </c>
      <c r="D479" s="20"/>
    </row>
    <row r="480" spans="1:4" ht="13.5" thickBot="1">
      <c r="A480" s="22" t="s">
        <v>229</v>
      </c>
      <c r="B480" s="107" t="s">
        <v>1720</v>
      </c>
      <c r="C480" s="19">
        <f>'4'!O14</f>
        <v>46</v>
      </c>
      <c r="D480" s="20"/>
    </row>
    <row r="481" spans="1:4" ht="13.5" thickBot="1">
      <c r="A481" s="22" t="s">
        <v>230</v>
      </c>
      <c r="B481" s="106" t="s">
        <v>265</v>
      </c>
      <c r="C481" s="19">
        <f>'4'!O15</f>
        <v>297</v>
      </c>
      <c r="D481" s="20"/>
    </row>
    <row r="482" spans="1:4" ht="13.5" thickBot="1">
      <c r="A482" s="22" t="s">
        <v>231</v>
      </c>
      <c r="B482" s="106" t="s">
        <v>1721</v>
      </c>
      <c r="C482" s="19">
        <f>'4'!O16</f>
        <v>3</v>
      </c>
      <c r="D482" s="20"/>
    </row>
    <row r="483" spans="1:4" ht="13.5" thickBot="1">
      <c r="A483" s="22" t="s">
        <v>232</v>
      </c>
      <c r="B483" s="106" t="s">
        <v>266</v>
      </c>
      <c r="C483" s="19">
        <f>'4'!O17</f>
        <v>0</v>
      </c>
      <c r="D483" s="20"/>
    </row>
    <row r="484" spans="1:4" ht="13.5" thickBot="1">
      <c r="A484" s="22" t="s">
        <v>233</v>
      </c>
      <c r="B484" s="107" t="s">
        <v>267</v>
      </c>
      <c r="C484" s="19">
        <f>'4'!O18</f>
        <v>118</v>
      </c>
      <c r="D484" s="20"/>
    </row>
    <row r="485" spans="1:4" ht="13.5" thickBot="1">
      <c r="A485" s="22" t="s">
        <v>234</v>
      </c>
      <c r="B485" s="106" t="s">
        <v>1830</v>
      </c>
      <c r="C485" s="19">
        <f>'4'!O19</f>
        <v>3598</v>
      </c>
      <c r="D485" s="20"/>
    </row>
    <row r="486" spans="1:4" ht="13.5" thickBot="1">
      <c r="A486" s="22" t="s">
        <v>235</v>
      </c>
      <c r="B486" s="106" t="s">
        <v>268</v>
      </c>
      <c r="C486" s="19">
        <f>'4'!O20</f>
        <v>1589</v>
      </c>
      <c r="D486" s="20"/>
    </row>
    <row r="487" spans="1:4" ht="39" thickBot="1">
      <c r="A487" s="22" t="s">
        <v>236</v>
      </c>
      <c r="B487" s="109" t="s">
        <v>653</v>
      </c>
      <c r="C487" s="19">
        <f>'3'!P10</f>
        <v>1</v>
      </c>
      <c r="D487" s="20"/>
    </row>
    <row r="488" spans="1:4" ht="26.25" thickBot="1">
      <c r="A488" s="22" t="s">
        <v>237</v>
      </c>
      <c r="B488" s="106" t="s">
        <v>259</v>
      </c>
      <c r="C488" s="19">
        <f>'3'!P11</f>
        <v>1</v>
      </c>
      <c r="D488" s="20"/>
    </row>
    <row r="489" spans="1:4" ht="13.5" thickBot="1">
      <c r="A489" s="22" t="s">
        <v>238</v>
      </c>
      <c r="B489" s="107" t="s">
        <v>586</v>
      </c>
      <c r="C489" s="19">
        <f>'3'!P12</f>
        <v>0</v>
      </c>
      <c r="D489" s="20"/>
    </row>
    <row r="490" spans="1:4" ht="13.5" thickBot="1">
      <c r="A490" s="22" t="s">
        <v>239</v>
      </c>
      <c r="B490" s="107" t="s">
        <v>1722</v>
      </c>
      <c r="C490" s="19">
        <f>'3'!P13</f>
        <v>0</v>
      </c>
      <c r="D490" s="20"/>
    </row>
    <row r="491" spans="1:4" ht="13.5" thickBot="1">
      <c r="A491" s="22" t="s">
        <v>240</v>
      </c>
      <c r="B491" s="106" t="s">
        <v>587</v>
      </c>
      <c r="C491" s="19">
        <f>'3'!P14</f>
        <v>52</v>
      </c>
      <c r="D491" s="20"/>
    </row>
    <row r="492" spans="1:4" ht="13.5" thickBot="1">
      <c r="A492" s="22" t="s">
        <v>241</v>
      </c>
      <c r="B492" s="106" t="s">
        <v>589</v>
      </c>
      <c r="C492" s="19">
        <f>'3'!P15</f>
        <v>50</v>
      </c>
      <c r="D492" s="20"/>
    </row>
    <row r="493" spans="1:4" ht="13.5" thickBot="1">
      <c r="A493" s="22" t="s">
        <v>242</v>
      </c>
      <c r="B493" s="106" t="s">
        <v>260</v>
      </c>
      <c r="C493" s="19">
        <f>'3'!P16</f>
        <v>24</v>
      </c>
      <c r="D493" s="20"/>
    </row>
    <row r="494" spans="1:4" ht="26.25" thickBot="1">
      <c r="A494" s="22" t="s">
        <v>243</v>
      </c>
      <c r="B494" s="106" t="s">
        <v>590</v>
      </c>
      <c r="C494" s="19">
        <f>'3'!P17</f>
        <v>24</v>
      </c>
      <c r="D494" s="20"/>
    </row>
    <row r="495" spans="1:4" ht="13.5" thickBot="1">
      <c r="A495" s="22" t="s">
        <v>244</v>
      </c>
      <c r="B495" s="107" t="s">
        <v>591</v>
      </c>
      <c r="C495" s="19">
        <f>'3'!P18</f>
        <v>0</v>
      </c>
      <c r="D495" s="20"/>
    </row>
    <row r="496" spans="1:4" ht="13.5" thickBot="1">
      <c r="A496" s="22" t="s">
        <v>245</v>
      </c>
      <c r="B496" s="106" t="s">
        <v>1835</v>
      </c>
      <c r="C496" s="19">
        <f>'3'!P19</f>
        <v>29</v>
      </c>
      <c r="D496" s="20"/>
    </row>
    <row r="497" spans="1:4" ht="13.5" thickBot="1">
      <c r="A497" s="22" t="s">
        <v>246</v>
      </c>
      <c r="B497" s="106" t="s">
        <v>592</v>
      </c>
      <c r="C497" s="19">
        <f>'3'!P20</f>
        <v>0</v>
      </c>
      <c r="D497" s="20"/>
    </row>
    <row r="498" spans="1:4" ht="13.5" thickBot="1">
      <c r="A498" s="22" t="s">
        <v>247</v>
      </c>
      <c r="B498" s="106" t="s">
        <v>1836</v>
      </c>
      <c r="C498" s="19">
        <f>'3'!P22</f>
        <v>47</v>
      </c>
      <c r="D498" s="20"/>
    </row>
    <row r="499" spans="1:4" ht="13.5" thickBot="1">
      <c r="A499" s="22" t="s">
        <v>248</v>
      </c>
      <c r="B499" s="106" t="s">
        <v>593</v>
      </c>
      <c r="C499" s="19">
        <f>'3'!P23</f>
        <v>0</v>
      </c>
      <c r="D499" s="20"/>
    </row>
    <row r="500" spans="1:4" ht="13.5" thickBot="1">
      <c r="A500" s="22" t="s">
        <v>249</v>
      </c>
      <c r="B500" s="107" t="s">
        <v>1837</v>
      </c>
      <c r="C500" s="19">
        <f>'3'!P24</f>
        <v>79</v>
      </c>
      <c r="D500" s="20"/>
    </row>
    <row r="501" spans="1:4" ht="25.5" customHeight="1" thickBot="1">
      <c r="A501" s="22" t="s">
        <v>250</v>
      </c>
      <c r="B501" s="106" t="s">
        <v>1838</v>
      </c>
      <c r="C501" s="19">
        <f>'3'!P25</f>
        <v>136</v>
      </c>
      <c r="D501" s="20"/>
    </row>
    <row r="502" spans="1:4" ht="25.5" customHeight="1" thickBot="1">
      <c r="A502" s="22" t="s">
        <v>251</v>
      </c>
      <c r="B502" s="106" t="s">
        <v>261</v>
      </c>
      <c r="C502" s="19">
        <f>'3'!P26</f>
        <v>0</v>
      </c>
      <c r="D502" s="20"/>
    </row>
    <row r="503" spans="1:4" ht="13.5" thickBot="1">
      <c r="A503" s="22" t="s">
        <v>1731</v>
      </c>
      <c r="B503" s="106" t="s">
        <v>262</v>
      </c>
      <c r="C503" s="19">
        <f>'3'!P27</f>
        <v>0</v>
      </c>
      <c r="D503" s="20"/>
    </row>
    <row r="504" spans="1:4" ht="13.5" thickBot="1">
      <c r="A504" s="22" t="s">
        <v>1732</v>
      </c>
      <c r="B504" s="107" t="s">
        <v>263</v>
      </c>
      <c r="C504" s="19">
        <f>'3'!P28</f>
        <v>3</v>
      </c>
      <c r="D504" s="20"/>
    </row>
    <row r="505" spans="1:4" ht="13.5" thickBot="1">
      <c r="A505" s="22" t="s">
        <v>1733</v>
      </c>
      <c r="B505" s="106" t="s">
        <v>264</v>
      </c>
      <c r="C505" s="19">
        <f>'3'!P29</f>
        <v>106</v>
      </c>
      <c r="D505" s="20"/>
    </row>
    <row r="506" spans="1:4" ht="13.5" thickBot="1">
      <c r="A506" s="22" t="s">
        <v>1734</v>
      </c>
      <c r="B506" s="106" t="s">
        <v>1839</v>
      </c>
      <c r="C506" s="19">
        <f>'4'!P6</f>
        <v>0</v>
      </c>
      <c r="D506" s="20"/>
    </row>
    <row r="507" spans="1:4" ht="13.5" thickBot="1">
      <c r="A507" s="22" t="s">
        <v>1735</v>
      </c>
      <c r="B507" s="110" t="s">
        <v>1840</v>
      </c>
      <c r="C507" s="19">
        <f>'4'!P7</f>
        <v>1</v>
      </c>
      <c r="D507" s="20"/>
    </row>
    <row r="508" spans="1:4" ht="26.25" thickBot="1">
      <c r="A508" s="22" t="s">
        <v>1736</v>
      </c>
      <c r="B508" s="107" t="s">
        <v>1717</v>
      </c>
      <c r="C508" s="19">
        <f>'4'!P8</f>
        <v>1</v>
      </c>
      <c r="D508" s="20"/>
    </row>
    <row r="509" spans="1:4" s="23" customFormat="1" ht="13.5" thickBot="1">
      <c r="A509" s="22" t="s">
        <v>1737</v>
      </c>
      <c r="B509" s="106" t="s">
        <v>1718</v>
      </c>
      <c r="C509" s="19">
        <f>'4'!P9</f>
        <v>0</v>
      </c>
      <c r="D509" s="20"/>
    </row>
    <row r="510" spans="1:4" s="23" customFormat="1" ht="13.5" thickBot="1">
      <c r="A510" s="22" t="s">
        <v>1738</v>
      </c>
      <c r="B510" s="111" t="s">
        <v>1841</v>
      </c>
      <c r="C510" s="19">
        <f>'4'!P10</f>
        <v>19</v>
      </c>
      <c r="D510" s="20"/>
    </row>
    <row r="511" spans="1:4" s="23" customFormat="1" ht="26.25" thickBot="1">
      <c r="A511" s="22" t="s">
        <v>1739</v>
      </c>
      <c r="B511" s="112" t="s">
        <v>1716</v>
      </c>
      <c r="C511" s="19">
        <f>'4'!P11</f>
        <v>12</v>
      </c>
      <c r="D511" s="20"/>
    </row>
    <row r="512" spans="1:4" s="23" customFormat="1" ht="13.5" thickBot="1">
      <c r="A512" s="22" t="s">
        <v>1740</v>
      </c>
      <c r="B512" s="111" t="s">
        <v>1719</v>
      </c>
      <c r="C512" s="19">
        <f>'4'!P12</f>
        <v>2</v>
      </c>
      <c r="D512" s="20"/>
    </row>
    <row r="513" spans="1:4" s="23" customFormat="1" ht="13.5" thickBot="1">
      <c r="A513" s="22" t="s">
        <v>1741</v>
      </c>
      <c r="B513" s="106" t="s">
        <v>1842</v>
      </c>
      <c r="C513" s="19">
        <f>'4'!P13</f>
        <v>4</v>
      </c>
      <c r="D513" s="20"/>
    </row>
    <row r="514" spans="1:4" s="23" customFormat="1" ht="13.5" thickBot="1">
      <c r="A514" s="22" t="s">
        <v>1742</v>
      </c>
      <c r="B514" s="107" t="s">
        <v>1720</v>
      </c>
      <c r="C514" s="19">
        <f>'4'!P14</f>
        <v>3</v>
      </c>
      <c r="D514" s="20"/>
    </row>
    <row r="515" spans="1:4" s="23" customFormat="1" ht="13.5" thickBot="1">
      <c r="A515" s="22" t="s">
        <v>1743</v>
      </c>
      <c r="B515" s="106" t="s">
        <v>265</v>
      </c>
      <c r="C515" s="19">
        <f>'4'!P15</f>
        <v>18</v>
      </c>
      <c r="D515" s="20"/>
    </row>
    <row r="516" spans="1:4" s="23" customFormat="1" ht="13.5" thickBot="1">
      <c r="A516" s="22" t="s">
        <v>1744</v>
      </c>
      <c r="B516" s="106" t="s">
        <v>1721</v>
      </c>
      <c r="C516" s="19">
        <f>'4'!P16</f>
        <v>0</v>
      </c>
      <c r="D516" s="20"/>
    </row>
    <row r="517" spans="1:4" s="23" customFormat="1" ht="13.5" thickBot="1">
      <c r="A517" s="22" t="s">
        <v>1745</v>
      </c>
      <c r="B517" s="106" t="s">
        <v>266</v>
      </c>
      <c r="C517" s="19">
        <f>'4'!P17</f>
        <v>0</v>
      </c>
      <c r="D517" s="20"/>
    </row>
    <row r="518" spans="1:4" s="23" customFormat="1" ht="13.5" thickBot="1">
      <c r="A518" s="22" t="s">
        <v>1746</v>
      </c>
      <c r="B518" s="107" t="s">
        <v>267</v>
      </c>
      <c r="C518" s="19">
        <f>'4'!P18</f>
        <v>4</v>
      </c>
      <c r="D518" s="20"/>
    </row>
    <row r="519" spans="1:4" s="23" customFormat="1" ht="13.5" thickBot="1">
      <c r="A519" s="22" t="s">
        <v>1747</v>
      </c>
      <c r="B519" s="106" t="s">
        <v>1830</v>
      </c>
      <c r="C519" s="19">
        <f>'4'!P19</f>
        <v>417</v>
      </c>
      <c r="D519" s="20"/>
    </row>
    <row r="520" spans="1:4" s="23" customFormat="1" ht="13.5" thickBot="1">
      <c r="A520" s="22" t="s">
        <v>1748</v>
      </c>
      <c r="B520" s="106" t="s">
        <v>268</v>
      </c>
      <c r="C520" s="19">
        <f>'4'!P20</f>
        <v>233</v>
      </c>
      <c r="D520" s="20"/>
    </row>
    <row r="521" spans="1:4" s="23" customFormat="1" ht="39" thickBot="1">
      <c r="A521" s="22" t="s">
        <v>1749</v>
      </c>
      <c r="B521" s="109" t="s">
        <v>654</v>
      </c>
      <c r="C521" s="19">
        <f>'3'!Q10</f>
        <v>3</v>
      </c>
      <c r="D521" s="20"/>
    </row>
    <row r="522" spans="1:4" s="23" customFormat="1" ht="26.25" thickBot="1">
      <c r="A522" s="22" t="s">
        <v>1750</v>
      </c>
      <c r="B522" s="106" t="s">
        <v>259</v>
      </c>
      <c r="C522" s="19">
        <f>'3'!Q11</f>
        <v>3</v>
      </c>
      <c r="D522" s="20"/>
    </row>
    <row r="523" spans="1:4" s="23" customFormat="1" ht="13.5" thickBot="1">
      <c r="A523" s="22" t="s">
        <v>1751</v>
      </c>
      <c r="B523" s="107" t="s">
        <v>586</v>
      </c>
      <c r="C523" s="19">
        <f>'3'!Q12</f>
        <v>0</v>
      </c>
      <c r="D523" s="20"/>
    </row>
    <row r="524" spans="1:4" s="23" customFormat="1" ht="13.5" thickBot="1">
      <c r="A524" s="22" t="s">
        <v>1752</v>
      </c>
      <c r="B524" s="107" t="s">
        <v>1722</v>
      </c>
      <c r="C524" s="19">
        <f>'3'!Q13</f>
        <v>0</v>
      </c>
      <c r="D524" s="20"/>
    </row>
    <row r="525" spans="1:4" s="23" customFormat="1" ht="13.5" thickBot="1">
      <c r="A525" s="22" t="s">
        <v>1753</v>
      </c>
      <c r="B525" s="106" t="s">
        <v>587</v>
      </c>
      <c r="C525" s="19">
        <f>'3'!Q14</f>
        <v>51</v>
      </c>
      <c r="D525" s="20"/>
    </row>
    <row r="526" spans="1:4" s="23" customFormat="1" ht="13.5" thickBot="1">
      <c r="A526" s="22" t="s">
        <v>1754</v>
      </c>
      <c r="B526" s="106" t="s">
        <v>589</v>
      </c>
      <c r="C526" s="19">
        <f>'3'!Q15</f>
        <v>49</v>
      </c>
      <c r="D526" s="20"/>
    </row>
    <row r="527" spans="1:4" s="23" customFormat="1" ht="13.5" thickBot="1">
      <c r="A527" s="22" t="s">
        <v>1755</v>
      </c>
      <c r="B527" s="106" t="s">
        <v>260</v>
      </c>
      <c r="C527" s="19">
        <f>'3'!Q16</f>
        <v>9</v>
      </c>
      <c r="D527" s="20"/>
    </row>
    <row r="528" spans="1:4" s="23" customFormat="1" ht="26.25" thickBot="1">
      <c r="A528" s="22" t="s">
        <v>1756</v>
      </c>
      <c r="B528" s="106" t="s">
        <v>590</v>
      </c>
      <c r="C528" s="19">
        <f>'3'!Q17</f>
        <v>9</v>
      </c>
      <c r="D528" s="20"/>
    </row>
    <row r="529" spans="1:4" s="23" customFormat="1" ht="13.5" thickBot="1">
      <c r="A529" s="22" t="s">
        <v>1757</v>
      </c>
      <c r="B529" s="107" t="s">
        <v>591</v>
      </c>
      <c r="C529" s="19">
        <f>'3'!Q18</f>
        <v>0</v>
      </c>
      <c r="D529" s="20"/>
    </row>
    <row r="530" spans="1:4" s="23" customFormat="1" ht="13.5" thickBot="1">
      <c r="A530" s="22" t="s">
        <v>1758</v>
      </c>
      <c r="B530" s="106" t="s">
        <v>1835</v>
      </c>
      <c r="C530" s="19">
        <f>'3'!Q19</f>
        <v>1</v>
      </c>
      <c r="D530" s="20"/>
    </row>
    <row r="531" spans="1:4" s="23" customFormat="1" ht="13.5" thickBot="1">
      <c r="A531" s="22" t="s">
        <v>1759</v>
      </c>
      <c r="B531" s="106" t="s">
        <v>592</v>
      </c>
      <c r="C531" s="19">
        <f>'3'!Q20</f>
        <v>0</v>
      </c>
      <c r="D531" s="20"/>
    </row>
    <row r="532" spans="1:4" s="23" customFormat="1" ht="13.5" thickBot="1">
      <c r="A532" s="22" t="s">
        <v>1760</v>
      </c>
      <c r="B532" s="106" t="s">
        <v>1836</v>
      </c>
      <c r="C532" s="19">
        <f>'3'!Q22</f>
        <v>6</v>
      </c>
      <c r="D532" s="20"/>
    </row>
    <row r="533" spans="1:4" s="23" customFormat="1" ht="13.5" thickBot="1">
      <c r="A533" s="22" t="s">
        <v>1761</v>
      </c>
      <c r="B533" s="106" t="s">
        <v>593</v>
      </c>
      <c r="C533" s="19">
        <f>'3'!Q23</f>
        <v>0</v>
      </c>
      <c r="D533" s="20"/>
    </row>
    <row r="534" spans="1:4" s="23" customFormat="1" ht="13.5" thickBot="1">
      <c r="A534" s="22" t="s">
        <v>1762</v>
      </c>
      <c r="B534" s="107" t="s">
        <v>1837</v>
      </c>
      <c r="C534" s="19">
        <f>'3'!Q24</f>
        <v>9</v>
      </c>
      <c r="D534" s="20"/>
    </row>
    <row r="535" spans="1:4" s="23" customFormat="1" ht="13.5" thickBot="1">
      <c r="A535" s="22" t="s">
        <v>1763</v>
      </c>
      <c r="B535" s="106" t="s">
        <v>1838</v>
      </c>
      <c r="C535" s="19">
        <f>'3'!Q25</f>
        <v>47</v>
      </c>
      <c r="D535" s="20"/>
    </row>
    <row r="536" spans="1:4" s="23" customFormat="1" ht="26.25" thickBot="1">
      <c r="A536" s="22" t="s">
        <v>1764</v>
      </c>
      <c r="B536" s="106" t="s">
        <v>261</v>
      </c>
      <c r="C536" s="19">
        <f>'3'!Q26</f>
        <v>2</v>
      </c>
      <c r="D536" s="20"/>
    </row>
    <row r="537" spans="1:4" s="23" customFormat="1" ht="13.5" thickBot="1">
      <c r="A537" s="22" t="s">
        <v>1765</v>
      </c>
      <c r="B537" s="106" t="s">
        <v>262</v>
      </c>
      <c r="C537" s="19">
        <f>'3'!Q27</f>
        <v>2</v>
      </c>
      <c r="D537" s="20"/>
    </row>
    <row r="538" spans="1:4" s="23" customFormat="1" ht="13.5" thickBot="1">
      <c r="A538" s="22" t="s">
        <v>1766</v>
      </c>
      <c r="B538" s="107" t="s">
        <v>263</v>
      </c>
      <c r="C538" s="19">
        <f>'3'!Q28</f>
        <v>13</v>
      </c>
      <c r="D538" s="20"/>
    </row>
    <row r="539" spans="1:4" s="23" customFormat="1" ht="13.5" thickBot="1">
      <c r="A539" s="22" t="s">
        <v>1767</v>
      </c>
      <c r="B539" s="106" t="s">
        <v>264</v>
      </c>
      <c r="C539" s="19">
        <f>'3'!Q29</f>
        <v>20</v>
      </c>
      <c r="D539" s="20"/>
    </row>
    <row r="540" spans="1:4" s="23" customFormat="1" ht="13.5" thickBot="1">
      <c r="A540" s="22" t="s">
        <v>1768</v>
      </c>
      <c r="B540" s="106" t="s">
        <v>1839</v>
      </c>
      <c r="C540" s="19">
        <f>'4'!Q6</f>
        <v>0</v>
      </c>
      <c r="D540" s="20"/>
    </row>
    <row r="541" spans="1:4" s="23" customFormat="1" ht="13.5" thickBot="1">
      <c r="A541" s="22" t="s">
        <v>1769</v>
      </c>
      <c r="B541" s="110" t="s">
        <v>1840</v>
      </c>
      <c r="C541" s="19">
        <f>'4'!Q7</f>
        <v>4</v>
      </c>
      <c r="D541" s="20"/>
    </row>
    <row r="542" spans="1:4" s="23" customFormat="1" ht="26.25" thickBot="1">
      <c r="A542" s="22" t="s">
        <v>1770</v>
      </c>
      <c r="B542" s="107" t="s">
        <v>1717</v>
      </c>
      <c r="C542" s="19">
        <f>'4'!Q8</f>
        <v>4</v>
      </c>
      <c r="D542" s="20"/>
    </row>
    <row r="543" spans="1:4" s="23" customFormat="1" ht="13.5" thickBot="1">
      <c r="A543" s="22" t="s">
        <v>1771</v>
      </c>
      <c r="B543" s="106" t="s">
        <v>1718</v>
      </c>
      <c r="C543" s="19">
        <f>'4'!Q9</f>
        <v>0</v>
      </c>
      <c r="D543" s="20"/>
    </row>
    <row r="544" spans="1:4" s="23" customFormat="1" ht="13.5" thickBot="1">
      <c r="A544" s="22" t="s">
        <v>1772</v>
      </c>
      <c r="B544" s="111" t="s">
        <v>1841</v>
      </c>
      <c r="C544" s="19">
        <f>'4'!Q10</f>
        <v>27</v>
      </c>
      <c r="D544" s="20"/>
    </row>
    <row r="545" spans="1:4" s="23" customFormat="1" ht="26.25" thickBot="1">
      <c r="A545" s="22" t="s">
        <v>1773</v>
      </c>
      <c r="B545" s="112" t="s">
        <v>1716</v>
      </c>
      <c r="C545" s="19">
        <f>'4'!Q11</f>
        <v>21</v>
      </c>
      <c r="D545" s="20"/>
    </row>
    <row r="546" spans="1:4" s="23" customFormat="1" ht="13.5" thickBot="1">
      <c r="A546" s="22" t="s">
        <v>1774</v>
      </c>
      <c r="B546" s="111" t="s">
        <v>1719</v>
      </c>
      <c r="C546" s="19">
        <f>'4'!Q12</f>
        <v>2</v>
      </c>
      <c r="D546" s="20"/>
    </row>
    <row r="547" spans="1:4" s="23" customFormat="1" ht="13.5" thickBot="1">
      <c r="A547" s="22" t="s">
        <v>1775</v>
      </c>
      <c r="B547" s="106" t="s">
        <v>1842</v>
      </c>
      <c r="C547" s="19">
        <f>'4'!Q13</f>
        <v>1</v>
      </c>
      <c r="D547" s="20"/>
    </row>
    <row r="548" spans="1:4" s="23" customFormat="1" ht="13.5" thickBot="1">
      <c r="A548" s="22" t="s">
        <v>1776</v>
      </c>
      <c r="B548" s="107" t="s">
        <v>1720</v>
      </c>
      <c r="C548" s="19">
        <f>'4'!Q14</f>
        <v>1</v>
      </c>
      <c r="D548" s="20"/>
    </row>
    <row r="549" spans="1:4" s="23" customFormat="1" ht="13.5" thickBot="1">
      <c r="A549" s="22" t="s">
        <v>1777</v>
      </c>
      <c r="B549" s="106" t="s">
        <v>265</v>
      </c>
      <c r="C549" s="19">
        <f>'4'!Q15</f>
        <v>6</v>
      </c>
      <c r="D549" s="20"/>
    </row>
    <row r="550" spans="1:4" s="23" customFormat="1" ht="13.5" thickBot="1">
      <c r="A550" s="22" t="s">
        <v>1778</v>
      </c>
      <c r="B550" s="106" t="s">
        <v>1721</v>
      </c>
      <c r="C550" s="19">
        <f>'4'!Q16</f>
        <v>0</v>
      </c>
      <c r="D550" s="20"/>
    </row>
    <row r="551" spans="1:4" s="23" customFormat="1" ht="13.5" thickBot="1">
      <c r="A551" s="22" t="s">
        <v>1779</v>
      </c>
      <c r="B551" s="106" t="s">
        <v>266</v>
      </c>
      <c r="C551" s="19">
        <f>'4'!Q17</f>
        <v>0</v>
      </c>
      <c r="D551" s="20"/>
    </row>
    <row r="552" spans="1:4" s="23" customFormat="1" ht="13.5" thickBot="1">
      <c r="A552" s="22" t="s">
        <v>1780</v>
      </c>
      <c r="B552" s="107" t="s">
        <v>267</v>
      </c>
      <c r="C552" s="19">
        <f>'4'!Q18</f>
        <v>2</v>
      </c>
      <c r="D552" s="20"/>
    </row>
    <row r="553" spans="1:4" s="23" customFormat="1" ht="13.5" thickBot="1">
      <c r="A553" s="22" t="s">
        <v>1781</v>
      </c>
      <c r="B553" s="106" t="s">
        <v>1830</v>
      </c>
      <c r="C553" s="19">
        <f>'4'!Q19</f>
        <v>167</v>
      </c>
      <c r="D553" s="20"/>
    </row>
    <row r="554" spans="1:4" s="23" customFormat="1" ht="13.5" thickBot="1">
      <c r="A554" s="22" t="s">
        <v>1782</v>
      </c>
      <c r="B554" s="106" t="s">
        <v>268</v>
      </c>
      <c r="C554" s="19">
        <f>'4'!Q20</f>
        <v>79</v>
      </c>
      <c r="D554" s="20"/>
    </row>
    <row r="555" spans="1:4" s="23" customFormat="1" ht="39" thickBot="1">
      <c r="A555" s="22" t="s">
        <v>1783</v>
      </c>
      <c r="B555" s="109" t="s">
        <v>655</v>
      </c>
      <c r="C555" s="19">
        <f>'3'!R10</f>
        <v>0</v>
      </c>
      <c r="D555" s="20"/>
    </row>
    <row r="556" spans="1:4" s="23" customFormat="1" ht="26.25" thickBot="1">
      <c r="A556" s="22" t="s">
        <v>1784</v>
      </c>
      <c r="B556" s="106" t="s">
        <v>259</v>
      </c>
      <c r="C556" s="19">
        <f>'3'!R11</f>
        <v>0</v>
      </c>
      <c r="D556" s="20"/>
    </row>
    <row r="557" spans="1:4" s="23" customFormat="1" ht="13.5" thickBot="1">
      <c r="A557" s="22" t="s">
        <v>1785</v>
      </c>
      <c r="B557" s="107" t="s">
        <v>586</v>
      </c>
      <c r="C557" s="19">
        <f>'3'!R12</f>
        <v>0</v>
      </c>
      <c r="D557" s="20"/>
    </row>
    <row r="558" spans="1:4" s="23" customFormat="1" ht="13.5" thickBot="1">
      <c r="A558" s="22" t="s">
        <v>1786</v>
      </c>
      <c r="B558" s="107" t="s">
        <v>1722</v>
      </c>
      <c r="C558" s="19">
        <f>'3'!R13</f>
        <v>0</v>
      </c>
      <c r="D558" s="20"/>
    </row>
    <row r="559" spans="1:4" s="23" customFormat="1" ht="13.5" thickBot="1">
      <c r="A559" s="22" t="s">
        <v>1787</v>
      </c>
      <c r="B559" s="106" t="s">
        <v>587</v>
      </c>
      <c r="C559" s="19">
        <f>'3'!R14</f>
        <v>15</v>
      </c>
      <c r="D559" s="20"/>
    </row>
    <row r="560" spans="1:4" s="23" customFormat="1" ht="13.5" thickBot="1">
      <c r="A560" s="22" t="s">
        <v>1788</v>
      </c>
      <c r="B560" s="106" t="s">
        <v>589</v>
      </c>
      <c r="C560" s="19">
        <f>'3'!R15</f>
        <v>14</v>
      </c>
      <c r="D560" s="20"/>
    </row>
    <row r="561" spans="1:4" s="23" customFormat="1" ht="13.5" thickBot="1">
      <c r="A561" s="22" t="s">
        <v>1789</v>
      </c>
      <c r="B561" s="106" t="s">
        <v>260</v>
      </c>
      <c r="C561" s="19">
        <f>'3'!R16</f>
        <v>12</v>
      </c>
      <c r="D561" s="20"/>
    </row>
    <row r="562" spans="1:4" s="23" customFormat="1" ht="26.25" thickBot="1">
      <c r="A562" s="22" t="s">
        <v>1790</v>
      </c>
      <c r="B562" s="106" t="s">
        <v>590</v>
      </c>
      <c r="C562" s="19">
        <f>'3'!R17</f>
        <v>11</v>
      </c>
      <c r="D562" s="20"/>
    </row>
    <row r="563" spans="1:4" s="23" customFormat="1" ht="13.5" thickBot="1">
      <c r="A563" s="22" t="s">
        <v>1791</v>
      </c>
      <c r="B563" s="107" t="s">
        <v>591</v>
      </c>
      <c r="C563" s="19">
        <f>'3'!R18</f>
        <v>0</v>
      </c>
      <c r="D563" s="20"/>
    </row>
    <row r="564" spans="1:4" s="23" customFormat="1" ht="13.5" thickBot="1">
      <c r="A564" s="22" t="s">
        <v>1792</v>
      </c>
      <c r="B564" s="106" t="s">
        <v>1835</v>
      </c>
      <c r="C564" s="19">
        <f>'3'!R19</f>
        <v>1</v>
      </c>
      <c r="D564" s="20"/>
    </row>
    <row r="565" spans="1:4" s="23" customFormat="1" ht="13.5" thickBot="1">
      <c r="A565" s="22" t="s">
        <v>1793</v>
      </c>
      <c r="B565" s="106" t="s">
        <v>592</v>
      </c>
      <c r="C565" s="19">
        <f>'3'!R20</f>
        <v>0</v>
      </c>
      <c r="D565" s="20"/>
    </row>
    <row r="566" spans="1:4" s="23" customFormat="1" ht="13.5" thickBot="1">
      <c r="A566" s="22" t="s">
        <v>1794</v>
      </c>
      <c r="B566" s="106" t="s">
        <v>1836</v>
      </c>
      <c r="C566" s="19">
        <f>'3'!R22</f>
        <v>6</v>
      </c>
      <c r="D566" s="20"/>
    </row>
    <row r="567" spans="1:4" s="23" customFormat="1" ht="13.5" thickBot="1">
      <c r="A567" s="22" t="s">
        <v>1795</v>
      </c>
      <c r="B567" s="106" t="s">
        <v>593</v>
      </c>
      <c r="C567" s="19">
        <f>'3'!R23</f>
        <v>1</v>
      </c>
      <c r="D567" s="20"/>
    </row>
    <row r="568" spans="1:4" s="23" customFormat="1" ht="13.5" thickBot="1">
      <c r="A568" s="22" t="s">
        <v>1796</v>
      </c>
      <c r="B568" s="107" t="s">
        <v>1837</v>
      </c>
      <c r="C568" s="19">
        <f>'3'!R24</f>
        <v>2</v>
      </c>
      <c r="D568" s="20"/>
    </row>
    <row r="569" spans="1:4" s="23" customFormat="1" ht="13.5" thickBot="1">
      <c r="A569" s="22" t="s">
        <v>1797</v>
      </c>
      <c r="B569" s="106" t="s">
        <v>1838</v>
      </c>
      <c r="C569" s="19">
        <f>'3'!R25</f>
        <v>18</v>
      </c>
      <c r="D569" s="20"/>
    </row>
    <row r="570" spans="1:4" s="23" customFormat="1" ht="26.25" thickBot="1">
      <c r="A570" s="22" t="s">
        <v>1798</v>
      </c>
      <c r="B570" s="106" t="s">
        <v>261</v>
      </c>
      <c r="C570" s="19">
        <f>'3'!R26</f>
        <v>2</v>
      </c>
      <c r="D570" s="20"/>
    </row>
    <row r="571" spans="1:4" s="23" customFormat="1" ht="13.5" thickBot="1">
      <c r="A571" s="22" t="s">
        <v>1799</v>
      </c>
      <c r="B571" s="106" t="s">
        <v>262</v>
      </c>
      <c r="C571" s="19">
        <f>'3'!R27</f>
        <v>2</v>
      </c>
      <c r="D571" s="20"/>
    </row>
    <row r="572" spans="1:4" s="23" customFormat="1" ht="13.5" thickBot="1">
      <c r="A572" s="22" t="s">
        <v>1800</v>
      </c>
      <c r="B572" s="107" t="s">
        <v>263</v>
      </c>
      <c r="C572" s="19">
        <f>'3'!R28</f>
        <v>5</v>
      </c>
      <c r="D572" s="20"/>
    </row>
    <row r="573" spans="1:4" s="23" customFormat="1" ht="13.5" thickBot="1">
      <c r="A573" s="22" t="s">
        <v>1801</v>
      </c>
      <c r="B573" s="106" t="s">
        <v>264</v>
      </c>
      <c r="C573" s="19">
        <f>'3'!R29</f>
        <v>5</v>
      </c>
      <c r="D573" s="20"/>
    </row>
    <row r="574" spans="1:4" s="23" customFormat="1" ht="13.5" thickBot="1">
      <c r="A574" s="22" t="s">
        <v>1802</v>
      </c>
      <c r="B574" s="106" t="s">
        <v>1839</v>
      </c>
      <c r="C574" s="19">
        <f>'4'!R6</f>
        <v>0</v>
      </c>
      <c r="D574" s="20"/>
    </row>
    <row r="575" spans="1:4" s="23" customFormat="1" ht="13.5" thickBot="1">
      <c r="A575" s="22" t="s">
        <v>1803</v>
      </c>
      <c r="B575" s="110" t="s">
        <v>1840</v>
      </c>
      <c r="C575" s="19">
        <f>'4'!R7</f>
        <v>1</v>
      </c>
      <c r="D575" s="20"/>
    </row>
    <row r="576" spans="1:4" s="23" customFormat="1" ht="26.25" thickBot="1">
      <c r="A576" s="22" t="s">
        <v>1804</v>
      </c>
      <c r="B576" s="107" t="s">
        <v>1717</v>
      </c>
      <c r="C576" s="19">
        <f>'4'!R8</f>
        <v>1</v>
      </c>
      <c r="D576" s="20"/>
    </row>
    <row r="577" spans="1:4" s="23" customFormat="1" ht="13.5" thickBot="1">
      <c r="A577" s="22" t="s">
        <v>1805</v>
      </c>
      <c r="B577" s="106" t="s">
        <v>1718</v>
      </c>
      <c r="C577" s="19">
        <f>'4'!R9</f>
        <v>0</v>
      </c>
      <c r="D577" s="20"/>
    </row>
    <row r="578" spans="1:4" s="23" customFormat="1" ht="13.5" thickBot="1">
      <c r="A578" s="22" t="s">
        <v>1806</v>
      </c>
      <c r="B578" s="111" t="s">
        <v>1841</v>
      </c>
      <c r="C578" s="19">
        <f>'4'!R10</f>
        <v>12</v>
      </c>
      <c r="D578" s="20"/>
    </row>
    <row r="579" spans="1:4" s="23" customFormat="1" ht="26.25" thickBot="1">
      <c r="A579" s="22" t="s">
        <v>272</v>
      </c>
      <c r="B579" s="112" t="s">
        <v>1716</v>
      </c>
      <c r="C579" s="19">
        <f>'4'!R11</f>
        <v>9</v>
      </c>
      <c r="D579" s="20"/>
    </row>
    <row r="580" spans="1:4" s="23" customFormat="1" ht="13.5" thickBot="1">
      <c r="A580" s="22" t="s">
        <v>273</v>
      </c>
      <c r="B580" s="111" t="s">
        <v>1719</v>
      </c>
      <c r="C580" s="19">
        <f>'4'!R12</f>
        <v>2</v>
      </c>
      <c r="D580" s="20"/>
    </row>
    <row r="581" spans="1:4" s="23" customFormat="1" ht="13.5" thickBot="1">
      <c r="A581" s="22" t="s">
        <v>274</v>
      </c>
      <c r="B581" s="106" t="s">
        <v>1842</v>
      </c>
      <c r="C581" s="19">
        <f>'4'!R13</f>
        <v>0</v>
      </c>
      <c r="D581" s="20"/>
    </row>
    <row r="582" spans="1:4" s="23" customFormat="1" ht="13.5" thickBot="1">
      <c r="A582" s="22" t="s">
        <v>275</v>
      </c>
      <c r="B582" s="107" t="s">
        <v>1720</v>
      </c>
      <c r="C582" s="19">
        <f>'4'!R14</f>
        <v>2</v>
      </c>
      <c r="D582" s="20"/>
    </row>
    <row r="583" spans="1:4" s="23" customFormat="1" ht="13.5" thickBot="1">
      <c r="A583" s="22" t="s">
        <v>276</v>
      </c>
      <c r="B583" s="106" t="s">
        <v>265</v>
      </c>
      <c r="C583" s="19">
        <f>'4'!R15</f>
        <v>4</v>
      </c>
      <c r="D583" s="20"/>
    </row>
    <row r="584" spans="1:4" s="23" customFormat="1" ht="13.5" thickBot="1">
      <c r="A584" s="22" t="s">
        <v>277</v>
      </c>
      <c r="B584" s="106" t="s">
        <v>1721</v>
      </c>
      <c r="C584" s="19">
        <f>'4'!R16</f>
        <v>0</v>
      </c>
      <c r="D584" s="20"/>
    </row>
    <row r="585" spans="1:4" s="23" customFormat="1" ht="13.5" thickBot="1">
      <c r="A585" s="22" t="s">
        <v>278</v>
      </c>
      <c r="B585" s="106" t="s">
        <v>266</v>
      </c>
      <c r="C585" s="19">
        <f>'4'!R17</f>
        <v>0</v>
      </c>
      <c r="D585" s="20"/>
    </row>
    <row r="586" spans="1:4" s="23" customFormat="1" ht="13.5" thickBot="1">
      <c r="A586" s="22" t="s">
        <v>279</v>
      </c>
      <c r="B586" s="107" t="s">
        <v>267</v>
      </c>
      <c r="C586" s="19">
        <f>'4'!R18</f>
        <v>2</v>
      </c>
      <c r="D586" s="20"/>
    </row>
    <row r="587" spans="1:4" s="23" customFormat="1" ht="13.5" thickBot="1">
      <c r="A587" s="22" t="s">
        <v>280</v>
      </c>
      <c r="B587" s="106" t="s">
        <v>1830</v>
      </c>
      <c r="C587" s="19">
        <f>'4'!R19</f>
        <v>75</v>
      </c>
      <c r="D587" s="20"/>
    </row>
    <row r="588" spans="1:4" s="23" customFormat="1" ht="13.5" thickBot="1">
      <c r="A588" s="22" t="s">
        <v>281</v>
      </c>
      <c r="B588" s="106" t="s">
        <v>268</v>
      </c>
      <c r="C588" s="19">
        <f>'4'!R20</f>
        <v>32</v>
      </c>
      <c r="D588" s="20"/>
    </row>
    <row r="589" spans="1:4" s="23" customFormat="1" ht="26.25" thickBot="1">
      <c r="A589" s="22" t="s">
        <v>282</v>
      </c>
      <c r="B589" s="103" t="s">
        <v>596</v>
      </c>
      <c r="C589" s="19">
        <f>'4'!L22</f>
        <v>513</v>
      </c>
      <c r="D589" s="20"/>
    </row>
    <row r="590" spans="1:4" s="23" customFormat="1" ht="39" thickBot="1">
      <c r="A590" s="22" t="s">
        <v>283</v>
      </c>
      <c r="B590" s="109" t="s">
        <v>599</v>
      </c>
      <c r="C590" s="19">
        <f>'5'!E10</f>
        <v>108</v>
      </c>
      <c r="D590" s="20"/>
    </row>
    <row r="591" spans="1:4" s="23" customFormat="1" ht="26.25" thickBot="1">
      <c r="A591" s="22" t="s">
        <v>284</v>
      </c>
      <c r="B591" s="106" t="s">
        <v>259</v>
      </c>
      <c r="C591" s="19">
        <f>'5'!E11</f>
        <v>97</v>
      </c>
      <c r="D591" s="20"/>
    </row>
    <row r="592" spans="1:4" s="23" customFormat="1" ht="13.5" thickBot="1">
      <c r="A592" s="22" t="s">
        <v>285</v>
      </c>
      <c r="B592" s="107" t="s">
        <v>586</v>
      </c>
      <c r="C592" s="19">
        <f>'5'!E12</f>
        <v>9</v>
      </c>
      <c r="D592" s="20"/>
    </row>
    <row r="593" spans="1:4" s="23" customFormat="1" ht="13.5" thickBot="1">
      <c r="A593" s="22" t="s">
        <v>286</v>
      </c>
      <c r="B593" s="107" t="s">
        <v>1722</v>
      </c>
      <c r="C593" s="19">
        <f>'5'!E13</f>
        <v>21</v>
      </c>
      <c r="D593" s="20"/>
    </row>
    <row r="594" spans="1:4" s="23" customFormat="1" ht="13.5" thickBot="1">
      <c r="A594" s="22" t="s">
        <v>287</v>
      </c>
      <c r="B594" s="106" t="s">
        <v>587</v>
      </c>
      <c r="C594" s="19">
        <f>'5'!E14</f>
        <v>778</v>
      </c>
      <c r="D594" s="20"/>
    </row>
    <row r="595" spans="1:4" s="23" customFormat="1" ht="13.5" thickBot="1">
      <c r="A595" s="22" t="s">
        <v>288</v>
      </c>
      <c r="B595" s="106" t="s">
        <v>589</v>
      </c>
      <c r="C595" s="19">
        <f>'5'!E15</f>
        <v>719</v>
      </c>
      <c r="D595" s="20"/>
    </row>
    <row r="596" spans="1:4" s="23" customFormat="1" ht="13.5" thickBot="1">
      <c r="A596" s="22" t="s">
        <v>289</v>
      </c>
      <c r="B596" s="106" t="s">
        <v>260</v>
      </c>
      <c r="C596" s="19">
        <f>'5'!E16</f>
        <v>223</v>
      </c>
      <c r="D596" s="20"/>
    </row>
    <row r="597" spans="1:4" s="23" customFormat="1" ht="26.25" thickBot="1">
      <c r="A597" s="22" t="s">
        <v>290</v>
      </c>
      <c r="B597" s="106" t="s">
        <v>590</v>
      </c>
      <c r="C597" s="19">
        <f>'5'!E17</f>
        <v>195</v>
      </c>
      <c r="D597" s="20"/>
    </row>
    <row r="598" spans="1:4" s="23" customFormat="1" ht="13.5" thickBot="1">
      <c r="A598" s="22" t="s">
        <v>291</v>
      </c>
      <c r="B598" s="107" t="s">
        <v>591</v>
      </c>
      <c r="C598" s="19">
        <f>'5'!E18</f>
        <v>21</v>
      </c>
      <c r="D598" s="20"/>
    </row>
    <row r="599" spans="1:4" s="23" customFormat="1" ht="13.5" thickBot="1">
      <c r="A599" s="22" t="s">
        <v>292</v>
      </c>
      <c r="B599" s="106" t="s">
        <v>1835</v>
      </c>
      <c r="C599" s="19">
        <f>'5'!E19</f>
        <v>173</v>
      </c>
      <c r="D599" s="20"/>
    </row>
    <row r="600" spans="1:4" s="23" customFormat="1" ht="13.5" thickBot="1">
      <c r="A600" s="22" t="s">
        <v>293</v>
      </c>
      <c r="B600" s="106" t="s">
        <v>592</v>
      </c>
      <c r="C600" s="19">
        <f>'5'!E20</f>
        <v>80</v>
      </c>
      <c r="D600" s="20"/>
    </row>
    <row r="601" spans="1:4" s="23" customFormat="1" ht="13.5" thickBot="1">
      <c r="A601" s="22" t="s">
        <v>294</v>
      </c>
      <c r="B601" s="106" t="s">
        <v>1836</v>
      </c>
      <c r="C601" s="19">
        <f>'5'!E22</f>
        <v>243</v>
      </c>
      <c r="D601" s="20"/>
    </row>
    <row r="602" spans="1:4" s="23" customFormat="1" ht="13.5" thickBot="1">
      <c r="A602" s="22" t="s">
        <v>295</v>
      </c>
      <c r="B602" s="106" t="s">
        <v>593</v>
      </c>
      <c r="C602" s="19">
        <f>'5'!E23</f>
        <v>24</v>
      </c>
      <c r="D602" s="20"/>
    </row>
    <row r="603" spans="1:4" s="23" customFormat="1" ht="13.5" thickBot="1">
      <c r="A603" s="22" t="s">
        <v>296</v>
      </c>
      <c r="B603" s="107" t="s">
        <v>1837</v>
      </c>
      <c r="C603" s="19">
        <f>'5'!E24</f>
        <v>111</v>
      </c>
      <c r="D603" s="20"/>
    </row>
    <row r="604" spans="1:4" s="23" customFormat="1" ht="13.5" thickBot="1">
      <c r="A604" s="22" t="s">
        <v>297</v>
      </c>
      <c r="B604" s="106" t="s">
        <v>1838</v>
      </c>
      <c r="C604" s="19">
        <f>'5'!E25</f>
        <v>628</v>
      </c>
      <c r="D604" s="20"/>
    </row>
    <row r="605" spans="1:4" s="23" customFormat="1" ht="26.25" thickBot="1">
      <c r="A605" s="22" t="s">
        <v>298</v>
      </c>
      <c r="B605" s="106" t="s">
        <v>261</v>
      </c>
      <c r="C605" s="19">
        <f>'5'!E26</f>
        <v>23</v>
      </c>
      <c r="D605" s="20"/>
    </row>
    <row r="606" spans="1:4" s="23" customFormat="1" ht="13.5" thickBot="1">
      <c r="A606" s="22" t="s">
        <v>299</v>
      </c>
      <c r="B606" s="106" t="s">
        <v>262</v>
      </c>
      <c r="C606" s="19">
        <f>'5'!E27</f>
        <v>32</v>
      </c>
      <c r="D606" s="20"/>
    </row>
    <row r="607" spans="1:4" s="23" customFormat="1" ht="13.5" thickBot="1">
      <c r="A607" s="22" t="s">
        <v>300</v>
      </c>
      <c r="B607" s="107" t="s">
        <v>263</v>
      </c>
      <c r="C607" s="19">
        <f>'5'!E28</f>
        <v>209</v>
      </c>
      <c r="D607" s="20"/>
    </row>
    <row r="608" spans="1:4" s="23" customFormat="1" ht="13.5" thickBot="1">
      <c r="A608" s="22" t="s">
        <v>301</v>
      </c>
      <c r="B608" s="106" t="s">
        <v>264</v>
      </c>
      <c r="C608" s="19">
        <f>'5'!E29</f>
        <v>259</v>
      </c>
      <c r="D608" s="20"/>
    </row>
    <row r="609" spans="1:4" s="23" customFormat="1" ht="13.5" thickBot="1">
      <c r="A609" s="22" t="s">
        <v>302</v>
      </c>
      <c r="B609" s="106" t="s">
        <v>1839</v>
      </c>
      <c r="C609" s="19">
        <f>'6'!E6</f>
        <v>39</v>
      </c>
      <c r="D609" s="20"/>
    </row>
    <row r="610" spans="1:4" s="23" customFormat="1" ht="13.5" thickBot="1">
      <c r="A610" s="22" t="s">
        <v>303</v>
      </c>
      <c r="B610" s="110" t="s">
        <v>1840</v>
      </c>
      <c r="C610" s="19">
        <f>'6'!E7</f>
        <v>148</v>
      </c>
      <c r="D610" s="20"/>
    </row>
    <row r="611" spans="1:4" s="23" customFormat="1" ht="26.25" thickBot="1">
      <c r="A611" s="22" t="s">
        <v>304</v>
      </c>
      <c r="B611" s="107" t="s">
        <v>1717</v>
      </c>
      <c r="C611" s="19">
        <f>'6'!E8</f>
        <v>101</v>
      </c>
      <c r="D611" s="20"/>
    </row>
    <row r="612" spans="1:4" s="23" customFormat="1" ht="13.5" thickBot="1">
      <c r="A612" s="22" t="s">
        <v>305</v>
      </c>
      <c r="B612" s="106" t="s">
        <v>1718</v>
      </c>
      <c r="C612" s="19">
        <f>'6'!E9</f>
        <v>9</v>
      </c>
      <c r="D612" s="20"/>
    </row>
    <row r="613" spans="1:4" s="23" customFormat="1" ht="13.5" thickBot="1">
      <c r="A613" s="22" t="s">
        <v>306</v>
      </c>
      <c r="B613" s="111" t="s">
        <v>1841</v>
      </c>
      <c r="C613" s="19">
        <f>'6'!E10</f>
        <v>447</v>
      </c>
      <c r="D613" s="20"/>
    </row>
    <row r="614" spans="1:4" s="23" customFormat="1" ht="26.25" thickBot="1">
      <c r="A614" s="22" t="s">
        <v>307</v>
      </c>
      <c r="B614" s="112" t="s">
        <v>1716</v>
      </c>
      <c r="C614" s="19">
        <f>'6'!E11</f>
        <v>189</v>
      </c>
      <c r="D614" s="20"/>
    </row>
    <row r="615" spans="1:4" s="23" customFormat="1" ht="13.5" thickBot="1">
      <c r="A615" s="22" t="s">
        <v>308</v>
      </c>
      <c r="B615" s="111" t="s">
        <v>1719</v>
      </c>
      <c r="C615" s="19">
        <f>'6'!E12</f>
        <v>147</v>
      </c>
      <c r="D615" s="20"/>
    </row>
    <row r="616" spans="1:4" s="23" customFormat="1" ht="13.5" thickBot="1">
      <c r="A616" s="22" t="s">
        <v>309</v>
      </c>
      <c r="B616" s="106" t="s">
        <v>1842</v>
      </c>
      <c r="C616" s="19">
        <f>'6'!E13</f>
        <v>47</v>
      </c>
      <c r="D616" s="20"/>
    </row>
    <row r="617" spans="1:4" s="23" customFormat="1" ht="13.5" thickBot="1">
      <c r="A617" s="22" t="s">
        <v>310</v>
      </c>
      <c r="B617" s="107" t="s">
        <v>1720</v>
      </c>
      <c r="C617" s="19">
        <f>'6'!E14</f>
        <v>27</v>
      </c>
      <c r="D617" s="20"/>
    </row>
    <row r="618" spans="1:4" s="23" customFormat="1" ht="13.5" thickBot="1">
      <c r="A618" s="22" t="s">
        <v>311</v>
      </c>
      <c r="B618" s="106" t="s">
        <v>265</v>
      </c>
      <c r="C618" s="19">
        <f>'6'!E15</f>
        <v>218</v>
      </c>
      <c r="D618" s="20"/>
    </row>
    <row r="619" spans="1:4" s="23" customFormat="1" ht="13.5" thickBot="1">
      <c r="A619" s="22" t="s">
        <v>312</v>
      </c>
      <c r="B619" s="106" t="s">
        <v>1721</v>
      </c>
      <c r="C619" s="19">
        <f>'6'!E16</f>
        <v>3</v>
      </c>
      <c r="D619" s="20"/>
    </row>
    <row r="620" spans="1:4" s="23" customFormat="1" ht="13.5" thickBot="1">
      <c r="A620" s="22" t="s">
        <v>313</v>
      </c>
      <c r="B620" s="106" t="s">
        <v>266</v>
      </c>
      <c r="C620" s="19">
        <f>'6'!E17</f>
        <v>1</v>
      </c>
      <c r="D620" s="20"/>
    </row>
    <row r="621" spans="1:4" s="23" customFormat="1" ht="13.5" thickBot="1">
      <c r="A621" s="22" t="s">
        <v>314</v>
      </c>
      <c r="B621" s="107" t="s">
        <v>267</v>
      </c>
      <c r="C621" s="19">
        <f>'6'!E18</f>
        <v>48</v>
      </c>
      <c r="D621" s="20"/>
    </row>
    <row r="622" spans="1:4" s="23" customFormat="1" ht="13.5" thickBot="1">
      <c r="A622" s="22" t="s">
        <v>315</v>
      </c>
      <c r="B622" s="106" t="s">
        <v>1830</v>
      </c>
      <c r="C622" s="19">
        <f>'6'!E19</f>
        <v>3259</v>
      </c>
      <c r="D622" s="20"/>
    </row>
    <row r="623" spans="1:4" s="23" customFormat="1" ht="13.5" thickBot="1">
      <c r="A623" s="22" t="s">
        <v>316</v>
      </c>
      <c r="B623" s="106" t="s">
        <v>268</v>
      </c>
      <c r="C623" s="19">
        <f>'6'!E20</f>
        <v>1347</v>
      </c>
      <c r="D623" s="20"/>
    </row>
    <row r="624" spans="1:4" s="23" customFormat="1" ht="39" thickBot="1">
      <c r="A624" s="22" t="s">
        <v>317</v>
      </c>
      <c r="B624" s="109" t="s">
        <v>600</v>
      </c>
      <c r="C624" s="19">
        <f>'5'!F10</f>
        <v>16</v>
      </c>
      <c r="D624" s="20"/>
    </row>
    <row r="625" spans="1:4" s="23" customFormat="1" ht="26.25" thickBot="1">
      <c r="A625" s="22" t="s">
        <v>318</v>
      </c>
      <c r="B625" s="106" t="s">
        <v>259</v>
      </c>
      <c r="C625" s="19">
        <f>'5'!F11</f>
        <v>16</v>
      </c>
      <c r="D625" s="20"/>
    </row>
    <row r="626" spans="1:4" s="23" customFormat="1" ht="13.5" thickBot="1">
      <c r="A626" s="22" t="s">
        <v>319</v>
      </c>
      <c r="B626" s="107" t="s">
        <v>586</v>
      </c>
      <c r="C626" s="19">
        <f>'5'!F12</f>
        <v>0</v>
      </c>
      <c r="D626" s="20"/>
    </row>
    <row r="627" spans="1:4" s="23" customFormat="1" ht="13.5" thickBot="1">
      <c r="A627" s="22" t="s">
        <v>320</v>
      </c>
      <c r="B627" s="107" t="s">
        <v>1722</v>
      </c>
      <c r="C627" s="19">
        <f>'5'!F13</f>
        <v>2</v>
      </c>
      <c r="D627" s="20"/>
    </row>
    <row r="628" spans="1:4" s="23" customFormat="1" ht="13.5" thickBot="1">
      <c r="A628" s="22" t="s">
        <v>321</v>
      </c>
      <c r="B628" s="106" t="s">
        <v>587</v>
      </c>
      <c r="C628" s="19">
        <f>'5'!F14</f>
        <v>28</v>
      </c>
      <c r="D628" s="20"/>
    </row>
    <row r="629" spans="1:4" s="23" customFormat="1" ht="13.5" thickBot="1">
      <c r="A629" s="22" t="s">
        <v>322</v>
      </c>
      <c r="B629" s="106" t="s">
        <v>589</v>
      </c>
      <c r="C629" s="19">
        <f>'5'!F15</f>
        <v>21</v>
      </c>
      <c r="D629" s="20"/>
    </row>
    <row r="630" spans="1:4" s="23" customFormat="1" ht="13.5" thickBot="1">
      <c r="A630" s="22" t="s">
        <v>323</v>
      </c>
      <c r="B630" s="106" t="s">
        <v>260</v>
      </c>
      <c r="C630" s="19">
        <f>'5'!F16</f>
        <v>12</v>
      </c>
      <c r="D630" s="20"/>
    </row>
    <row r="631" spans="1:4" s="23" customFormat="1" ht="26.25" thickBot="1">
      <c r="A631" s="22" t="s">
        <v>324</v>
      </c>
      <c r="B631" s="106" t="s">
        <v>590</v>
      </c>
      <c r="C631" s="19">
        <f>'5'!F17</f>
        <v>11</v>
      </c>
      <c r="D631" s="20"/>
    </row>
    <row r="632" spans="1:4" s="23" customFormat="1" ht="13.5" thickBot="1">
      <c r="A632" s="22" t="s">
        <v>325</v>
      </c>
      <c r="B632" s="107" t="s">
        <v>591</v>
      </c>
      <c r="C632" s="19">
        <f>'5'!F18</f>
        <v>1</v>
      </c>
      <c r="D632" s="20"/>
    </row>
    <row r="633" spans="1:4" s="23" customFormat="1" ht="13.5" thickBot="1">
      <c r="A633" s="22" t="s">
        <v>326</v>
      </c>
      <c r="B633" s="106" t="s">
        <v>1835</v>
      </c>
      <c r="C633" s="19">
        <f>'5'!F19</f>
        <v>36</v>
      </c>
      <c r="D633" s="20"/>
    </row>
    <row r="634" spans="1:4" s="23" customFormat="1" ht="13.5" thickBot="1">
      <c r="A634" s="22" t="s">
        <v>327</v>
      </c>
      <c r="B634" s="106" t="s">
        <v>592</v>
      </c>
      <c r="C634" s="19">
        <f>'5'!F20</f>
        <v>23</v>
      </c>
      <c r="D634" s="20"/>
    </row>
    <row r="635" spans="1:4" s="23" customFormat="1" ht="13.5" thickBot="1">
      <c r="A635" s="22" t="s">
        <v>328</v>
      </c>
      <c r="B635" s="106" t="s">
        <v>1836</v>
      </c>
      <c r="C635" s="19">
        <f>'5'!F22</f>
        <v>16</v>
      </c>
      <c r="D635" s="20"/>
    </row>
    <row r="636" spans="1:4" s="23" customFormat="1" ht="13.5" thickBot="1">
      <c r="A636" s="22" t="s">
        <v>329</v>
      </c>
      <c r="B636" s="106" t="s">
        <v>593</v>
      </c>
      <c r="C636" s="19">
        <f>'5'!F23</f>
        <v>6</v>
      </c>
      <c r="D636" s="20"/>
    </row>
    <row r="637" spans="1:4" s="23" customFormat="1" ht="13.5" thickBot="1">
      <c r="A637" s="22" t="s">
        <v>330</v>
      </c>
      <c r="B637" s="107" t="s">
        <v>1837</v>
      </c>
      <c r="C637" s="19">
        <f>'5'!F24</f>
        <v>2</v>
      </c>
      <c r="D637" s="20"/>
    </row>
    <row r="638" spans="1:4" s="23" customFormat="1" ht="13.5" thickBot="1">
      <c r="A638" s="22" t="s">
        <v>331</v>
      </c>
      <c r="B638" s="106" t="s">
        <v>1838</v>
      </c>
      <c r="C638" s="19">
        <f>'5'!F25</f>
        <v>4</v>
      </c>
      <c r="D638" s="20"/>
    </row>
    <row r="639" spans="1:4" s="23" customFormat="1" ht="26.25" thickBot="1">
      <c r="A639" s="22" t="s">
        <v>332</v>
      </c>
      <c r="B639" s="106" t="s">
        <v>261</v>
      </c>
      <c r="C639" s="19">
        <f>'5'!F26</f>
        <v>3</v>
      </c>
      <c r="D639" s="20"/>
    </row>
    <row r="640" spans="1:4" s="23" customFormat="1" ht="13.5" thickBot="1">
      <c r="A640" s="22" t="s">
        <v>333</v>
      </c>
      <c r="B640" s="106" t="s">
        <v>262</v>
      </c>
      <c r="C640" s="19">
        <f>'5'!F27</f>
        <v>0</v>
      </c>
      <c r="D640" s="20"/>
    </row>
    <row r="641" spans="1:4" s="23" customFormat="1" ht="13.5" thickBot="1">
      <c r="A641" s="22" t="s">
        <v>334</v>
      </c>
      <c r="B641" s="107" t="s">
        <v>263</v>
      </c>
      <c r="C641" s="19">
        <f>'5'!F28</f>
        <v>1</v>
      </c>
      <c r="D641" s="20"/>
    </row>
    <row r="642" spans="1:4" s="23" customFormat="1" ht="13.5" thickBot="1">
      <c r="A642" s="22" t="s">
        <v>335</v>
      </c>
      <c r="B642" s="106" t="s">
        <v>264</v>
      </c>
      <c r="C642" s="19">
        <f>'5'!F29</f>
        <v>0</v>
      </c>
      <c r="D642" s="20"/>
    </row>
    <row r="643" spans="1:4" s="23" customFormat="1" ht="13.5" thickBot="1">
      <c r="A643" s="22" t="s">
        <v>336</v>
      </c>
      <c r="B643" s="106" t="s">
        <v>1839</v>
      </c>
      <c r="C643" s="19">
        <f>'6'!F6</f>
        <v>1</v>
      </c>
      <c r="D643" s="20"/>
    </row>
    <row r="644" spans="1:4" s="23" customFormat="1" ht="13.5" thickBot="1">
      <c r="A644" s="22" t="s">
        <v>337</v>
      </c>
      <c r="B644" s="110" t="s">
        <v>1840</v>
      </c>
      <c r="C644" s="19">
        <f>'6'!F7</f>
        <v>1</v>
      </c>
      <c r="D644" s="20"/>
    </row>
    <row r="645" spans="1:4" s="23" customFormat="1" ht="26.25" thickBot="1">
      <c r="A645" s="22" t="s">
        <v>338</v>
      </c>
      <c r="B645" s="107" t="s">
        <v>1717</v>
      </c>
      <c r="C645" s="19">
        <f>'6'!F8</f>
        <v>1</v>
      </c>
      <c r="D645" s="20"/>
    </row>
    <row r="646" spans="1:4" s="23" customFormat="1" ht="13.5" thickBot="1">
      <c r="A646" s="22" t="s">
        <v>339</v>
      </c>
      <c r="B646" s="106" t="s">
        <v>1718</v>
      </c>
      <c r="C646" s="19">
        <f>'6'!F9</f>
        <v>0</v>
      </c>
      <c r="D646" s="20"/>
    </row>
    <row r="647" spans="1:4" s="23" customFormat="1" ht="13.5" thickBot="1">
      <c r="A647" s="22" t="s">
        <v>340</v>
      </c>
      <c r="B647" s="111" t="s">
        <v>1841</v>
      </c>
      <c r="C647" s="19">
        <f>'6'!F10</f>
        <v>17</v>
      </c>
      <c r="D647" s="20"/>
    </row>
    <row r="648" spans="1:4" s="23" customFormat="1" ht="26.25" thickBot="1">
      <c r="A648" s="22" t="s">
        <v>341</v>
      </c>
      <c r="B648" s="112" t="s">
        <v>1716</v>
      </c>
      <c r="C648" s="19">
        <f>'6'!F11</f>
        <v>7</v>
      </c>
      <c r="D648" s="20"/>
    </row>
    <row r="649" spans="1:4" s="23" customFormat="1" ht="13.5" thickBot="1">
      <c r="A649" s="22" t="s">
        <v>342</v>
      </c>
      <c r="B649" s="111" t="s">
        <v>1719</v>
      </c>
      <c r="C649" s="19">
        <f>'6'!F12</f>
        <v>2</v>
      </c>
      <c r="D649" s="20"/>
    </row>
    <row r="650" spans="1:4" s="23" customFormat="1" ht="13.5" thickBot="1">
      <c r="A650" s="22" t="s">
        <v>343</v>
      </c>
      <c r="B650" s="106" t="s">
        <v>1842</v>
      </c>
      <c r="C650" s="19">
        <f>'6'!F13</f>
        <v>4</v>
      </c>
      <c r="D650" s="20"/>
    </row>
    <row r="651" spans="1:4" s="23" customFormat="1" ht="13.5" thickBot="1">
      <c r="A651" s="22" t="s">
        <v>344</v>
      </c>
      <c r="B651" s="107" t="s">
        <v>1720</v>
      </c>
      <c r="C651" s="19">
        <f>'6'!F14</f>
        <v>7</v>
      </c>
      <c r="D651" s="20"/>
    </row>
    <row r="652" spans="1:4" s="23" customFormat="1" ht="13.5" thickBot="1">
      <c r="A652" s="22" t="s">
        <v>345</v>
      </c>
      <c r="B652" s="106" t="s">
        <v>265</v>
      </c>
      <c r="C652" s="19">
        <f>'6'!F15</f>
        <v>21</v>
      </c>
      <c r="D652" s="20"/>
    </row>
    <row r="653" spans="1:4" s="23" customFormat="1" ht="13.5" thickBot="1">
      <c r="A653" s="22" t="s">
        <v>346</v>
      </c>
      <c r="B653" s="106" t="s">
        <v>1721</v>
      </c>
      <c r="C653" s="19">
        <f>'6'!F16</f>
        <v>0</v>
      </c>
      <c r="D653" s="20"/>
    </row>
    <row r="654" spans="1:4" s="23" customFormat="1" ht="13.5" thickBot="1">
      <c r="A654" s="22" t="s">
        <v>347</v>
      </c>
      <c r="B654" s="106" t="s">
        <v>266</v>
      </c>
      <c r="C654" s="19">
        <f>'6'!F17</f>
        <v>0</v>
      </c>
      <c r="D654" s="20"/>
    </row>
    <row r="655" spans="1:4" s="23" customFormat="1" ht="13.5" thickBot="1">
      <c r="A655" s="22" t="s">
        <v>348</v>
      </c>
      <c r="B655" s="107" t="s">
        <v>267</v>
      </c>
      <c r="C655" s="19">
        <f>'6'!F18</f>
        <v>8</v>
      </c>
      <c r="D655" s="20"/>
    </row>
    <row r="656" spans="1:4" s="23" customFormat="1" ht="13.5" thickBot="1">
      <c r="A656" s="22" t="s">
        <v>349</v>
      </c>
      <c r="B656" s="106" t="s">
        <v>1830</v>
      </c>
      <c r="C656" s="19">
        <f>'6'!F19</f>
        <v>175</v>
      </c>
      <c r="D656" s="20"/>
    </row>
    <row r="657" spans="1:4" s="23" customFormat="1" ht="13.5" thickBot="1">
      <c r="A657" s="22" t="s">
        <v>350</v>
      </c>
      <c r="B657" s="106" t="s">
        <v>268</v>
      </c>
      <c r="C657" s="19">
        <f>'6'!F20</f>
        <v>74</v>
      </c>
      <c r="D657" s="20"/>
    </row>
    <row r="658" spans="1:4" s="23" customFormat="1" ht="39" thickBot="1">
      <c r="A658" s="22" t="s">
        <v>351</v>
      </c>
      <c r="B658" s="109" t="s">
        <v>601</v>
      </c>
      <c r="C658" s="19">
        <f>'5'!G10</f>
        <v>31</v>
      </c>
      <c r="D658" s="20"/>
    </row>
    <row r="659" spans="1:4" s="23" customFormat="1" ht="26.25" thickBot="1">
      <c r="A659" s="22" t="s">
        <v>352</v>
      </c>
      <c r="B659" s="106" t="s">
        <v>259</v>
      </c>
      <c r="C659" s="19">
        <f>'5'!G11</f>
        <v>26</v>
      </c>
      <c r="D659" s="20"/>
    </row>
    <row r="660" spans="1:4" s="23" customFormat="1" ht="13.5" thickBot="1">
      <c r="A660" s="22" t="s">
        <v>353</v>
      </c>
      <c r="B660" s="107" t="s">
        <v>586</v>
      </c>
      <c r="C660" s="19">
        <f>'5'!G12</f>
        <v>4</v>
      </c>
      <c r="D660" s="20"/>
    </row>
    <row r="661" spans="1:4" s="23" customFormat="1" ht="13.5" thickBot="1">
      <c r="A661" s="22" t="s">
        <v>354</v>
      </c>
      <c r="B661" s="107" t="s">
        <v>1722</v>
      </c>
      <c r="C661" s="19">
        <f>'5'!G13</f>
        <v>9</v>
      </c>
      <c r="D661" s="20"/>
    </row>
    <row r="662" spans="1:4" s="23" customFormat="1" ht="13.5" thickBot="1">
      <c r="A662" s="22" t="s">
        <v>355</v>
      </c>
      <c r="B662" s="106" t="s">
        <v>587</v>
      </c>
      <c r="C662" s="19">
        <f>'5'!G14</f>
        <v>77</v>
      </c>
      <c r="D662" s="20"/>
    </row>
    <row r="663" spans="1:4" s="23" customFormat="1" ht="13.5" thickBot="1">
      <c r="A663" s="22" t="s">
        <v>356</v>
      </c>
      <c r="B663" s="106" t="s">
        <v>589</v>
      </c>
      <c r="C663" s="19">
        <f>'5'!G15</f>
        <v>70</v>
      </c>
      <c r="D663" s="20"/>
    </row>
    <row r="664" spans="1:4" s="23" customFormat="1" ht="13.5" thickBot="1">
      <c r="A664" s="22" t="s">
        <v>357</v>
      </c>
      <c r="B664" s="106" t="s">
        <v>260</v>
      </c>
      <c r="C664" s="19">
        <f>'5'!G16</f>
        <v>14</v>
      </c>
      <c r="D664" s="20"/>
    </row>
    <row r="665" spans="1:4" s="23" customFormat="1" ht="26.25" thickBot="1">
      <c r="A665" s="22" t="s">
        <v>358</v>
      </c>
      <c r="B665" s="106" t="s">
        <v>590</v>
      </c>
      <c r="C665" s="19">
        <f>'5'!G17</f>
        <v>14</v>
      </c>
      <c r="D665" s="20"/>
    </row>
    <row r="666" spans="1:4" s="23" customFormat="1" ht="13.5" thickBot="1">
      <c r="A666" s="22" t="s">
        <v>359</v>
      </c>
      <c r="B666" s="107" t="s">
        <v>591</v>
      </c>
      <c r="C666" s="19">
        <f>'5'!G18</f>
        <v>0</v>
      </c>
      <c r="D666" s="20"/>
    </row>
    <row r="667" spans="1:4" s="23" customFormat="1" ht="13.5" thickBot="1">
      <c r="A667" s="22" t="s">
        <v>360</v>
      </c>
      <c r="B667" s="106" t="s">
        <v>1835</v>
      </c>
      <c r="C667" s="19">
        <f>'5'!G19</f>
        <v>37</v>
      </c>
      <c r="D667" s="20"/>
    </row>
    <row r="668" spans="1:4" s="23" customFormat="1" ht="13.5" thickBot="1">
      <c r="A668" s="22" t="s">
        <v>361</v>
      </c>
      <c r="B668" s="106" t="s">
        <v>592</v>
      </c>
      <c r="C668" s="19">
        <f>'5'!G20</f>
        <v>26</v>
      </c>
      <c r="D668" s="20"/>
    </row>
    <row r="669" spans="1:4" s="23" customFormat="1" ht="13.5" thickBot="1">
      <c r="A669" s="22" t="s">
        <v>369</v>
      </c>
      <c r="B669" s="106" t="s">
        <v>1836</v>
      </c>
      <c r="C669" s="19">
        <f>'5'!G22</f>
        <v>28</v>
      </c>
      <c r="D669" s="20"/>
    </row>
    <row r="670" spans="1:4" s="23" customFormat="1" ht="13.5" thickBot="1">
      <c r="A670" s="22" t="s">
        <v>370</v>
      </c>
      <c r="B670" s="106" t="s">
        <v>593</v>
      </c>
      <c r="C670" s="19">
        <f>'5'!G23</f>
        <v>4</v>
      </c>
      <c r="D670" s="20"/>
    </row>
    <row r="671" spans="1:4" s="23" customFormat="1" ht="13.5" thickBot="1">
      <c r="A671" s="22" t="s">
        <v>371</v>
      </c>
      <c r="B671" s="107" t="s">
        <v>1837</v>
      </c>
      <c r="C671" s="19">
        <f>'5'!G24</f>
        <v>11</v>
      </c>
      <c r="D671" s="20"/>
    </row>
    <row r="672" spans="1:4" s="23" customFormat="1" ht="13.5" thickBot="1">
      <c r="A672" s="22" t="s">
        <v>372</v>
      </c>
      <c r="B672" s="106" t="s">
        <v>1838</v>
      </c>
      <c r="C672" s="19">
        <f>'5'!G25</f>
        <v>17</v>
      </c>
      <c r="D672" s="20"/>
    </row>
    <row r="673" spans="1:4" s="23" customFormat="1" ht="26.25" thickBot="1">
      <c r="A673" s="22" t="s">
        <v>373</v>
      </c>
      <c r="B673" s="106" t="s">
        <v>261</v>
      </c>
      <c r="C673" s="19">
        <f>'5'!G26</f>
        <v>3</v>
      </c>
      <c r="D673" s="20"/>
    </row>
    <row r="674" spans="1:4" s="23" customFormat="1" ht="13.5" thickBot="1">
      <c r="A674" s="22" t="s">
        <v>374</v>
      </c>
      <c r="B674" s="106" t="s">
        <v>262</v>
      </c>
      <c r="C674" s="19">
        <f>'5'!G27</f>
        <v>0</v>
      </c>
      <c r="D674" s="20"/>
    </row>
    <row r="675" spans="1:4" s="23" customFormat="1" ht="13.5" thickBot="1">
      <c r="A675" s="22" t="s">
        <v>375</v>
      </c>
      <c r="B675" s="107" t="s">
        <v>263</v>
      </c>
      <c r="C675" s="19">
        <f>'5'!G28</f>
        <v>4</v>
      </c>
      <c r="D675" s="20"/>
    </row>
    <row r="676" spans="1:4" s="23" customFormat="1" ht="13.5" thickBot="1">
      <c r="A676" s="22" t="s">
        <v>376</v>
      </c>
      <c r="B676" s="106" t="s">
        <v>264</v>
      </c>
      <c r="C676" s="19">
        <f>'5'!G29</f>
        <v>7</v>
      </c>
      <c r="D676" s="20"/>
    </row>
    <row r="677" spans="1:4" s="23" customFormat="1" ht="13.5" thickBot="1">
      <c r="A677" s="22" t="s">
        <v>377</v>
      </c>
      <c r="B677" s="106" t="s">
        <v>1839</v>
      </c>
      <c r="C677" s="19">
        <f>'6'!G6</f>
        <v>4</v>
      </c>
      <c r="D677" s="20"/>
    </row>
    <row r="678" spans="1:4" s="23" customFormat="1" ht="13.5" thickBot="1">
      <c r="A678" s="22" t="s">
        <v>378</v>
      </c>
      <c r="B678" s="110" t="s">
        <v>1840</v>
      </c>
      <c r="C678" s="19">
        <f>'6'!G7</f>
        <v>14</v>
      </c>
      <c r="D678" s="20"/>
    </row>
    <row r="679" spans="1:4" s="23" customFormat="1" ht="26.25" thickBot="1">
      <c r="A679" s="22" t="s">
        <v>379</v>
      </c>
      <c r="B679" s="107" t="s">
        <v>1717</v>
      </c>
      <c r="C679" s="19">
        <f>'6'!G8</f>
        <v>9</v>
      </c>
      <c r="D679" s="20"/>
    </row>
    <row r="680" spans="1:4" s="23" customFormat="1" ht="13.5" thickBot="1">
      <c r="A680" s="22" t="s">
        <v>380</v>
      </c>
      <c r="B680" s="106" t="s">
        <v>1718</v>
      </c>
      <c r="C680" s="19">
        <f>'6'!G9</f>
        <v>1</v>
      </c>
      <c r="D680" s="20"/>
    </row>
    <row r="681" spans="1:4" s="23" customFormat="1" ht="13.5" thickBot="1">
      <c r="A681" s="22" t="s">
        <v>381</v>
      </c>
      <c r="B681" s="111" t="s">
        <v>1841</v>
      </c>
      <c r="C681" s="19">
        <f>'6'!G10</f>
        <v>55</v>
      </c>
      <c r="D681" s="20"/>
    </row>
    <row r="682" spans="1:4" s="23" customFormat="1" ht="26.25" thickBot="1">
      <c r="A682" s="22" t="s">
        <v>382</v>
      </c>
      <c r="B682" s="112" t="s">
        <v>1716</v>
      </c>
      <c r="C682" s="19">
        <f>'6'!G11</f>
        <v>9</v>
      </c>
      <c r="D682" s="20"/>
    </row>
    <row r="683" spans="1:4" s="23" customFormat="1" ht="13.5" thickBot="1">
      <c r="A683" s="22" t="s">
        <v>383</v>
      </c>
      <c r="B683" s="111" t="s">
        <v>1719</v>
      </c>
      <c r="C683" s="19">
        <f>'6'!G12</f>
        <v>27</v>
      </c>
      <c r="D683" s="20"/>
    </row>
    <row r="684" spans="1:4" s="23" customFormat="1" ht="13.5" thickBot="1">
      <c r="A684" s="22" t="s">
        <v>384</v>
      </c>
      <c r="B684" s="106" t="s">
        <v>1842</v>
      </c>
      <c r="C684" s="19">
        <f>'6'!G13</f>
        <v>6</v>
      </c>
      <c r="D684" s="20"/>
    </row>
    <row r="685" spans="1:4" s="23" customFormat="1" ht="13.5" thickBot="1">
      <c r="A685" s="22" t="s">
        <v>385</v>
      </c>
      <c r="B685" s="107" t="s">
        <v>1720</v>
      </c>
      <c r="C685" s="19">
        <f>'6'!G14</f>
        <v>7</v>
      </c>
      <c r="D685" s="20"/>
    </row>
    <row r="686" spans="1:4" s="23" customFormat="1" ht="13.5" thickBot="1">
      <c r="A686" s="22" t="s">
        <v>386</v>
      </c>
      <c r="B686" s="106" t="s">
        <v>265</v>
      </c>
      <c r="C686" s="19">
        <f>'6'!G15</f>
        <v>34</v>
      </c>
      <c r="D686" s="20"/>
    </row>
    <row r="687" spans="1:4" s="23" customFormat="1" ht="13.5" thickBot="1">
      <c r="A687" s="22" t="s">
        <v>387</v>
      </c>
      <c r="B687" s="106" t="s">
        <v>1721</v>
      </c>
      <c r="C687" s="19">
        <f>'6'!G16</f>
        <v>1</v>
      </c>
      <c r="D687" s="20"/>
    </row>
    <row r="688" spans="1:4" s="23" customFormat="1" ht="13.5" thickBot="1">
      <c r="A688" s="22" t="s">
        <v>388</v>
      </c>
      <c r="B688" s="106" t="s">
        <v>266</v>
      </c>
      <c r="C688" s="19">
        <f>'6'!G17</f>
        <v>0</v>
      </c>
      <c r="D688" s="20"/>
    </row>
    <row r="689" spans="1:4" s="23" customFormat="1" ht="13.5" thickBot="1">
      <c r="A689" s="22" t="s">
        <v>389</v>
      </c>
      <c r="B689" s="107" t="s">
        <v>267</v>
      </c>
      <c r="C689" s="19">
        <f>'6'!G18</f>
        <v>7</v>
      </c>
      <c r="D689" s="20"/>
    </row>
    <row r="690" spans="1:4" s="23" customFormat="1" ht="13.5" thickBot="1">
      <c r="A690" s="22" t="s">
        <v>390</v>
      </c>
      <c r="B690" s="106" t="s">
        <v>1830</v>
      </c>
      <c r="C690" s="19">
        <f>'6'!G19</f>
        <v>351</v>
      </c>
      <c r="D690" s="20"/>
    </row>
    <row r="691" spans="1:4" s="23" customFormat="1" ht="13.5" thickBot="1">
      <c r="A691" s="22" t="s">
        <v>391</v>
      </c>
      <c r="B691" s="106" t="s">
        <v>268</v>
      </c>
      <c r="C691" s="19">
        <f>'6'!G20</f>
        <v>169</v>
      </c>
      <c r="D691" s="20"/>
    </row>
    <row r="692" spans="1:4" s="23" customFormat="1" ht="39" thickBot="1">
      <c r="A692" s="22" t="s">
        <v>392</v>
      </c>
      <c r="B692" s="109" t="s">
        <v>602</v>
      </c>
      <c r="C692" s="19">
        <f>'5'!H10</f>
        <v>33</v>
      </c>
      <c r="D692" s="20"/>
    </row>
    <row r="693" spans="1:4" s="23" customFormat="1" ht="26.25" thickBot="1">
      <c r="A693" s="22" t="s">
        <v>393</v>
      </c>
      <c r="B693" s="106" t="s">
        <v>259</v>
      </c>
      <c r="C693" s="19">
        <f>'5'!H11</f>
        <v>29</v>
      </c>
      <c r="D693" s="20"/>
    </row>
    <row r="694" spans="1:4" s="23" customFormat="1" ht="13.5" thickBot="1">
      <c r="A694" s="22" t="s">
        <v>394</v>
      </c>
      <c r="B694" s="107" t="s">
        <v>586</v>
      </c>
      <c r="C694" s="19">
        <f>'5'!H12</f>
        <v>3</v>
      </c>
      <c r="D694" s="20"/>
    </row>
    <row r="695" spans="1:4" s="23" customFormat="1" ht="13.5" thickBot="1">
      <c r="A695" s="22" t="s">
        <v>395</v>
      </c>
      <c r="B695" s="107" t="s">
        <v>1722</v>
      </c>
      <c r="C695" s="19">
        <f>'5'!H13</f>
        <v>8</v>
      </c>
      <c r="D695" s="20"/>
    </row>
    <row r="696" spans="1:4" s="23" customFormat="1" ht="13.5" thickBot="1">
      <c r="A696" s="22" t="s">
        <v>396</v>
      </c>
      <c r="B696" s="106" t="s">
        <v>587</v>
      </c>
      <c r="C696" s="19">
        <f>'5'!H14</f>
        <v>196</v>
      </c>
      <c r="D696" s="20"/>
    </row>
    <row r="697" spans="1:4" s="23" customFormat="1" ht="13.5" thickBot="1">
      <c r="A697" s="22" t="s">
        <v>397</v>
      </c>
      <c r="B697" s="106" t="s">
        <v>589</v>
      </c>
      <c r="C697" s="19">
        <f>'5'!H15</f>
        <v>179</v>
      </c>
      <c r="D697" s="20"/>
    </row>
    <row r="698" spans="1:4" s="23" customFormat="1" ht="13.5" thickBot="1">
      <c r="A698" s="22" t="s">
        <v>398</v>
      </c>
      <c r="B698" s="106" t="s">
        <v>260</v>
      </c>
      <c r="C698" s="19">
        <f>'5'!H16</f>
        <v>44</v>
      </c>
      <c r="D698" s="20"/>
    </row>
    <row r="699" spans="1:4" s="23" customFormat="1" ht="26.25" thickBot="1">
      <c r="A699" s="22" t="s">
        <v>399</v>
      </c>
      <c r="B699" s="106" t="s">
        <v>590</v>
      </c>
      <c r="C699" s="19">
        <f>'5'!H17</f>
        <v>34</v>
      </c>
      <c r="D699" s="20"/>
    </row>
    <row r="700" spans="1:4" s="23" customFormat="1" ht="13.5" thickBot="1">
      <c r="A700" s="22" t="s">
        <v>400</v>
      </c>
      <c r="B700" s="107" t="s">
        <v>591</v>
      </c>
      <c r="C700" s="19">
        <f>'5'!H18</f>
        <v>8</v>
      </c>
      <c r="D700" s="20"/>
    </row>
    <row r="701" spans="1:4" s="23" customFormat="1" ht="13.5" thickBot="1">
      <c r="A701" s="22" t="s">
        <v>401</v>
      </c>
      <c r="B701" s="106" t="s">
        <v>1835</v>
      </c>
      <c r="C701" s="19">
        <f>'5'!H19</f>
        <v>37</v>
      </c>
      <c r="D701" s="20"/>
    </row>
    <row r="702" spans="1:4" s="23" customFormat="1" ht="13.5" thickBot="1">
      <c r="A702" s="22" t="s">
        <v>402</v>
      </c>
      <c r="B702" s="106" t="s">
        <v>592</v>
      </c>
      <c r="C702" s="19">
        <f>'5'!H20</f>
        <v>19</v>
      </c>
      <c r="D702" s="20"/>
    </row>
    <row r="703" spans="1:4" s="23" customFormat="1" ht="13.5" thickBot="1">
      <c r="A703" s="22" t="s">
        <v>403</v>
      </c>
      <c r="B703" s="106" t="s">
        <v>1836</v>
      </c>
      <c r="C703" s="19">
        <f>'5'!H22</f>
        <v>52</v>
      </c>
      <c r="D703" s="20"/>
    </row>
    <row r="704" spans="1:4" s="23" customFormat="1" ht="13.5" thickBot="1">
      <c r="A704" s="22" t="s">
        <v>404</v>
      </c>
      <c r="B704" s="106" t="s">
        <v>593</v>
      </c>
      <c r="C704" s="19">
        <f>'5'!H23</f>
        <v>4</v>
      </c>
      <c r="D704" s="20"/>
    </row>
    <row r="705" spans="1:4" s="23" customFormat="1" ht="13.5" thickBot="1">
      <c r="A705" s="22" t="s">
        <v>405</v>
      </c>
      <c r="B705" s="107" t="s">
        <v>1837</v>
      </c>
      <c r="C705" s="19">
        <f>'5'!H24</f>
        <v>17</v>
      </c>
      <c r="D705" s="20"/>
    </row>
    <row r="706" spans="1:4" s="23" customFormat="1" ht="13.5" thickBot="1">
      <c r="A706" s="22" t="s">
        <v>406</v>
      </c>
      <c r="B706" s="106" t="s">
        <v>1838</v>
      </c>
      <c r="C706" s="19">
        <f>'5'!H25</f>
        <v>78</v>
      </c>
      <c r="D706" s="20"/>
    </row>
    <row r="707" spans="1:4" s="23" customFormat="1" ht="26.25" thickBot="1">
      <c r="A707" s="22" t="s">
        <v>407</v>
      </c>
      <c r="B707" s="106" t="s">
        <v>261</v>
      </c>
      <c r="C707" s="19">
        <f>'5'!H26</f>
        <v>7</v>
      </c>
      <c r="D707" s="20"/>
    </row>
    <row r="708" spans="1:4" s="23" customFormat="1" ht="13.5" thickBot="1">
      <c r="A708" s="22" t="s">
        <v>408</v>
      </c>
      <c r="B708" s="106" t="s">
        <v>262</v>
      </c>
      <c r="C708" s="19">
        <f>'5'!H27</f>
        <v>2</v>
      </c>
      <c r="D708" s="20"/>
    </row>
    <row r="709" spans="1:4" s="23" customFormat="1" ht="13.5" thickBot="1">
      <c r="A709" s="22" t="s">
        <v>409</v>
      </c>
      <c r="B709" s="107" t="s">
        <v>263</v>
      </c>
      <c r="C709" s="19">
        <f>'5'!H28</f>
        <v>22</v>
      </c>
      <c r="D709" s="20"/>
    </row>
    <row r="710" spans="1:4" s="23" customFormat="1" ht="13.5" thickBot="1">
      <c r="A710" s="22" t="s">
        <v>410</v>
      </c>
      <c r="B710" s="106" t="s">
        <v>264</v>
      </c>
      <c r="C710" s="19">
        <f>'5'!H29</f>
        <v>28</v>
      </c>
      <c r="D710" s="20"/>
    </row>
    <row r="711" spans="1:4" s="23" customFormat="1" ht="13.5" thickBot="1">
      <c r="A711" s="22" t="s">
        <v>411</v>
      </c>
      <c r="B711" s="106" t="s">
        <v>1839</v>
      </c>
      <c r="C711" s="19">
        <f>'6'!H6</f>
        <v>10</v>
      </c>
      <c r="D711" s="20"/>
    </row>
    <row r="712" spans="1:4" s="23" customFormat="1" ht="13.5" thickBot="1">
      <c r="A712" s="22" t="s">
        <v>412</v>
      </c>
      <c r="B712" s="110" t="s">
        <v>1840</v>
      </c>
      <c r="C712" s="19">
        <f>'6'!H7</f>
        <v>50</v>
      </c>
      <c r="D712" s="20"/>
    </row>
    <row r="713" spans="1:4" s="23" customFormat="1" ht="26.25" thickBot="1">
      <c r="A713" s="22" t="s">
        <v>413</v>
      </c>
      <c r="B713" s="107" t="s">
        <v>1717</v>
      </c>
      <c r="C713" s="19">
        <f>'6'!H8</f>
        <v>29</v>
      </c>
      <c r="D713" s="20"/>
    </row>
    <row r="714" spans="1:4" s="23" customFormat="1" ht="13.5" thickBot="1">
      <c r="A714" s="22" t="s">
        <v>414</v>
      </c>
      <c r="B714" s="106" t="s">
        <v>1718</v>
      </c>
      <c r="C714" s="19">
        <f>'6'!H9</f>
        <v>4</v>
      </c>
      <c r="D714" s="20"/>
    </row>
    <row r="715" spans="1:4" s="23" customFormat="1" ht="13.5" thickBot="1">
      <c r="A715" s="22" t="s">
        <v>415</v>
      </c>
      <c r="B715" s="111" t="s">
        <v>1841</v>
      </c>
      <c r="C715" s="19">
        <f>'6'!H10</f>
        <v>99</v>
      </c>
      <c r="D715" s="20"/>
    </row>
    <row r="716" spans="1:4" s="23" customFormat="1" ht="26.25" thickBot="1">
      <c r="A716" s="22" t="s">
        <v>764</v>
      </c>
      <c r="B716" s="112" t="s">
        <v>1716</v>
      </c>
      <c r="C716" s="19">
        <f>'6'!H11</f>
        <v>27</v>
      </c>
      <c r="D716" s="20"/>
    </row>
    <row r="717" spans="1:4" s="23" customFormat="1" ht="13.5" thickBot="1">
      <c r="A717" s="22" t="s">
        <v>765</v>
      </c>
      <c r="B717" s="111" t="s">
        <v>1719</v>
      </c>
      <c r="C717" s="19">
        <f>'6'!H12</f>
        <v>39</v>
      </c>
      <c r="D717" s="20"/>
    </row>
    <row r="718" spans="1:4" s="23" customFormat="1" ht="13.5" thickBot="1">
      <c r="A718" s="22" t="s">
        <v>766</v>
      </c>
      <c r="B718" s="106" t="s">
        <v>1842</v>
      </c>
      <c r="C718" s="19">
        <f>'6'!H13</f>
        <v>8</v>
      </c>
      <c r="D718" s="20"/>
    </row>
    <row r="719" spans="1:4" s="23" customFormat="1" ht="13.5" thickBot="1">
      <c r="A719" s="22" t="s">
        <v>767</v>
      </c>
      <c r="B719" s="107" t="s">
        <v>1720</v>
      </c>
      <c r="C719" s="19">
        <f>'6'!H14</f>
        <v>6</v>
      </c>
      <c r="D719" s="20"/>
    </row>
    <row r="720" spans="1:4" s="23" customFormat="1" ht="13.5" thickBot="1">
      <c r="A720" s="22" t="s">
        <v>768</v>
      </c>
      <c r="B720" s="106" t="s">
        <v>265</v>
      </c>
      <c r="C720" s="19">
        <f>'6'!H15</f>
        <v>44</v>
      </c>
      <c r="D720" s="20"/>
    </row>
    <row r="721" spans="1:4" s="23" customFormat="1" ht="13.5" thickBot="1">
      <c r="A721" s="22" t="s">
        <v>769</v>
      </c>
      <c r="B721" s="106" t="s">
        <v>1721</v>
      </c>
      <c r="C721" s="19">
        <f>'6'!H16</f>
        <v>1</v>
      </c>
      <c r="D721" s="20"/>
    </row>
    <row r="722" spans="1:4" s="23" customFormat="1" ht="13.5" thickBot="1">
      <c r="A722" s="22" t="s">
        <v>770</v>
      </c>
      <c r="B722" s="106" t="s">
        <v>266</v>
      </c>
      <c r="C722" s="19">
        <f>'6'!H17</f>
        <v>1</v>
      </c>
      <c r="D722" s="20"/>
    </row>
    <row r="723" spans="1:4" s="23" customFormat="1" ht="13.5" thickBot="1">
      <c r="A723" s="22" t="s">
        <v>771</v>
      </c>
      <c r="B723" s="107" t="s">
        <v>267</v>
      </c>
      <c r="C723" s="19">
        <f>'6'!H18</f>
        <v>15</v>
      </c>
      <c r="D723" s="20"/>
    </row>
    <row r="724" spans="1:4" s="23" customFormat="1" ht="13.5" thickBot="1">
      <c r="A724" s="22" t="s">
        <v>772</v>
      </c>
      <c r="B724" s="106" t="s">
        <v>1830</v>
      </c>
      <c r="C724" s="19">
        <f>'6'!H19</f>
        <v>697</v>
      </c>
      <c r="D724" s="20"/>
    </row>
    <row r="725" spans="1:4" s="23" customFormat="1" ht="13.5" thickBot="1">
      <c r="A725" s="22" t="s">
        <v>773</v>
      </c>
      <c r="B725" s="106" t="s">
        <v>268</v>
      </c>
      <c r="C725" s="19">
        <f>'6'!H20</f>
        <v>346</v>
      </c>
      <c r="D725" s="20"/>
    </row>
    <row r="726" spans="1:4" s="23" customFormat="1" ht="39" thickBot="1">
      <c r="A726" s="22" t="s">
        <v>774</v>
      </c>
      <c r="B726" s="109" t="s">
        <v>603</v>
      </c>
      <c r="C726" s="19">
        <f>'5'!I10</f>
        <v>3</v>
      </c>
      <c r="D726" s="20"/>
    </row>
    <row r="727" spans="1:4" s="23" customFormat="1" ht="26.25" thickBot="1">
      <c r="A727" s="22" t="s">
        <v>775</v>
      </c>
      <c r="B727" s="106" t="s">
        <v>259</v>
      </c>
      <c r="C727" s="19">
        <f>'5'!I11</f>
        <v>3</v>
      </c>
      <c r="D727" s="20"/>
    </row>
    <row r="728" spans="1:4" s="23" customFormat="1" ht="13.5" thickBot="1">
      <c r="A728" s="22" t="s">
        <v>776</v>
      </c>
      <c r="B728" s="107" t="s">
        <v>586</v>
      </c>
      <c r="C728" s="19">
        <f>'5'!I12</f>
        <v>0</v>
      </c>
      <c r="D728" s="20"/>
    </row>
    <row r="729" spans="1:4" s="23" customFormat="1" ht="13.5" thickBot="1">
      <c r="A729" s="22" t="s">
        <v>777</v>
      </c>
      <c r="B729" s="107" t="s">
        <v>1722</v>
      </c>
      <c r="C729" s="19">
        <f>'5'!I13</f>
        <v>0</v>
      </c>
      <c r="D729" s="20"/>
    </row>
    <row r="730" spans="1:4" s="23" customFormat="1" ht="13.5" thickBot="1">
      <c r="A730" s="22" t="s">
        <v>778</v>
      </c>
      <c r="B730" s="106" t="s">
        <v>587</v>
      </c>
      <c r="C730" s="19">
        <f>'5'!I14</f>
        <v>180</v>
      </c>
      <c r="D730" s="20"/>
    </row>
    <row r="731" spans="1:4" s="23" customFormat="1" ht="13.5" thickBot="1">
      <c r="A731" s="22" t="s">
        <v>779</v>
      </c>
      <c r="B731" s="106" t="s">
        <v>589</v>
      </c>
      <c r="C731" s="19">
        <f>'5'!I15</f>
        <v>165</v>
      </c>
      <c r="D731" s="20"/>
    </row>
    <row r="732" spans="1:4" s="23" customFormat="1" ht="13.5" thickBot="1">
      <c r="A732" s="22" t="s">
        <v>780</v>
      </c>
      <c r="B732" s="106" t="s">
        <v>260</v>
      </c>
      <c r="C732" s="19">
        <f>'5'!I16</f>
        <v>55</v>
      </c>
      <c r="D732" s="20"/>
    </row>
    <row r="733" spans="1:4" s="23" customFormat="1" ht="26.25" thickBot="1">
      <c r="A733" s="22" t="s">
        <v>781</v>
      </c>
      <c r="B733" s="106" t="s">
        <v>590</v>
      </c>
      <c r="C733" s="19">
        <f>'5'!I17</f>
        <v>39</v>
      </c>
      <c r="D733" s="20"/>
    </row>
    <row r="734" spans="1:4" s="23" customFormat="1" ht="13.5" thickBot="1">
      <c r="A734" s="22" t="s">
        <v>782</v>
      </c>
      <c r="B734" s="107" t="s">
        <v>591</v>
      </c>
      <c r="C734" s="19">
        <f>'5'!I18</f>
        <v>11</v>
      </c>
      <c r="D734" s="20"/>
    </row>
    <row r="735" spans="1:4" s="23" customFormat="1" ht="13.5" thickBot="1">
      <c r="A735" s="22" t="s">
        <v>783</v>
      </c>
      <c r="B735" s="106" t="s">
        <v>1835</v>
      </c>
      <c r="C735" s="19">
        <f>'5'!I19</f>
        <v>15</v>
      </c>
      <c r="D735" s="20"/>
    </row>
    <row r="736" spans="1:4" s="23" customFormat="1" ht="13.5" thickBot="1">
      <c r="A736" s="22" t="s">
        <v>784</v>
      </c>
      <c r="B736" s="106" t="s">
        <v>592</v>
      </c>
      <c r="C736" s="19">
        <f>'5'!I20</f>
        <v>6</v>
      </c>
      <c r="D736" s="20"/>
    </row>
    <row r="737" spans="1:4" s="23" customFormat="1" ht="13.5" thickBot="1">
      <c r="A737" s="22" t="s">
        <v>785</v>
      </c>
      <c r="B737" s="106" t="s">
        <v>1836</v>
      </c>
      <c r="C737" s="19">
        <f>'5'!I22</f>
        <v>30</v>
      </c>
      <c r="D737" s="20"/>
    </row>
    <row r="738" spans="1:4" s="23" customFormat="1" ht="13.5" thickBot="1">
      <c r="A738" s="22" t="s">
        <v>786</v>
      </c>
      <c r="B738" s="106" t="s">
        <v>593</v>
      </c>
      <c r="C738" s="19">
        <f>'5'!I23</f>
        <v>1</v>
      </c>
      <c r="D738" s="20"/>
    </row>
    <row r="739" spans="1:4" s="23" customFormat="1" ht="13.5" thickBot="1">
      <c r="A739" s="22" t="s">
        <v>787</v>
      </c>
      <c r="B739" s="107" t="s">
        <v>1837</v>
      </c>
      <c r="C739" s="19">
        <f>'5'!I24</f>
        <v>14</v>
      </c>
      <c r="D739" s="20"/>
    </row>
    <row r="740" spans="1:4" s="23" customFormat="1" ht="13.5" thickBot="1">
      <c r="A740" s="22" t="s">
        <v>788</v>
      </c>
      <c r="B740" s="106" t="s">
        <v>1838</v>
      </c>
      <c r="C740" s="19">
        <f>'5'!I25</f>
        <v>68</v>
      </c>
      <c r="D740" s="20"/>
    </row>
    <row r="741" spans="1:4" s="23" customFormat="1" ht="26.25" thickBot="1">
      <c r="A741" s="22" t="s">
        <v>789</v>
      </c>
      <c r="B741" s="106" t="s">
        <v>261</v>
      </c>
      <c r="C741" s="19">
        <f>'5'!I26</f>
        <v>5</v>
      </c>
      <c r="D741" s="20"/>
    </row>
    <row r="742" spans="1:4" s="23" customFormat="1" ht="13.5" thickBot="1">
      <c r="A742" s="22" t="s">
        <v>790</v>
      </c>
      <c r="B742" s="106" t="s">
        <v>262</v>
      </c>
      <c r="C742" s="19">
        <f>'5'!I27</f>
        <v>8</v>
      </c>
      <c r="D742" s="20"/>
    </row>
    <row r="743" spans="1:4" s="23" customFormat="1" ht="13.5" thickBot="1">
      <c r="A743" s="22" t="s">
        <v>791</v>
      </c>
      <c r="B743" s="107" t="s">
        <v>263</v>
      </c>
      <c r="C743" s="19">
        <f>'5'!I28</f>
        <v>16</v>
      </c>
      <c r="D743" s="20"/>
    </row>
    <row r="744" spans="1:4" s="23" customFormat="1" ht="13.5" thickBot="1">
      <c r="A744" s="22" t="s">
        <v>792</v>
      </c>
      <c r="B744" s="106" t="s">
        <v>264</v>
      </c>
      <c r="C744" s="19">
        <f>'5'!I29</f>
        <v>29</v>
      </c>
      <c r="D744" s="20"/>
    </row>
    <row r="745" spans="1:4" s="23" customFormat="1" ht="13.5" thickBot="1">
      <c r="A745" s="22" t="s">
        <v>793</v>
      </c>
      <c r="B745" s="106" t="s">
        <v>1839</v>
      </c>
      <c r="C745" s="19">
        <f>'6'!I6</f>
        <v>8</v>
      </c>
      <c r="D745" s="20"/>
    </row>
    <row r="746" spans="1:4" s="23" customFormat="1" ht="13.5" thickBot="1">
      <c r="A746" s="22" t="s">
        <v>794</v>
      </c>
      <c r="B746" s="110" t="s">
        <v>1840</v>
      </c>
      <c r="C746" s="19">
        <f>'6'!I7</f>
        <v>31</v>
      </c>
      <c r="D746" s="20"/>
    </row>
    <row r="747" spans="1:4" s="23" customFormat="1" ht="26.25" thickBot="1">
      <c r="A747" s="22" t="s">
        <v>795</v>
      </c>
      <c r="B747" s="107" t="s">
        <v>1717</v>
      </c>
      <c r="C747" s="19">
        <f>'6'!I8</f>
        <v>21</v>
      </c>
      <c r="D747" s="20"/>
    </row>
    <row r="748" spans="1:4" s="23" customFormat="1" ht="13.5" thickBot="1">
      <c r="A748" s="22" t="s">
        <v>796</v>
      </c>
      <c r="B748" s="106" t="s">
        <v>1718</v>
      </c>
      <c r="C748" s="19">
        <f>'6'!I9</f>
        <v>2</v>
      </c>
      <c r="D748" s="20"/>
    </row>
    <row r="749" spans="1:4" s="23" customFormat="1" ht="13.5" thickBot="1">
      <c r="A749" s="22" t="s">
        <v>797</v>
      </c>
      <c r="B749" s="111" t="s">
        <v>1841</v>
      </c>
      <c r="C749" s="19">
        <f>'6'!I10</f>
        <v>110</v>
      </c>
      <c r="D749" s="20"/>
    </row>
    <row r="750" spans="1:4" s="23" customFormat="1" ht="26.25" thickBot="1">
      <c r="A750" s="22" t="s">
        <v>798</v>
      </c>
      <c r="B750" s="112" t="s">
        <v>1716</v>
      </c>
      <c r="C750" s="19">
        <f>'6'!I11</f>
        <v>62</v>
      </c>
      <c r="D750" s="20"/>
    </row>
    <row r="751" spans="1:4" s="23" customFormat="1" ht="13.5" thickBot="1">
      <c r="A751" s="22" t="s">
        <v>799</v>
      </c>
      <c r="B751" s="111" t="s">
        <v>1719</v>
      </c>
      <c r="C751" s="19">
        <f>'6'!I12</f>
        <v>31</v>
      </c>
      <c r="D751" s="20"/>
    </row>
    <row r="752" spans="1:4" s="23" customFormat="1" ht="13.5" thickBot="1">
      <c r="A752" s="22" t="s">
        <v>800</v>
      </c>
      <c r="B752" s="106" t="s">
        <v>1842</v>
      </c>
      <c r="C752" s="19">
        <f>'6'!I13</f>
        <v>2</v>
      </c>
      <c r="D752" s="20"/>
    </row>
    <row r="753" spans="1:4" s="23" customFormat="1" ht="13.5" thickBot="1">
      <c r="A753" s="22" t="s">
        <v>801</v>
      </c>
      <c r="B753" s="107" t="s">
        <v>1720</v>
      </c>
      <c r="C753" s="19">
        <f>'6'!I14</f>
        <v>2</v>
      </c>
      <c r="D753" s="20"/>
    </row>
    <row r="754" spans="1:4" s="23" customFormat="1" ht="13.5" thickBot="1">
      <c r="A754" s="22" t="s">
        <v>802</v>
      </c>
      <c r="B754" s="106" t="s">
        <v>265</v>
      </c>
      <c r="C754" s="19">
        <f>'6'!I15</f>
        <v>21</v>
      </c>
      <c r="D754" s="20"/>
    </row>
    <row r="755" spans="1:4" s="23" customFormat="1" ht="13.5" thickBot="1">
      <c r="A755" s="22" t="s">
        <v>803</v>
      </c>
      <c r="B755" s="106" t="s">
        <v>1721</v>
      </c>
      <c r="C755" s="19">
        <f>'6'!I16</f>
        <v>0</v>
      </c>
      <c r="D755" s="20"/>
    </row>
    <row r="756" spans="1:4" s="23" customFormat="1" ht="13.5" thickBot="1">
      <c r="A756" s="22" t="s">
        <v>804</v>
      </c>
      <c r="B756" s="106" t="s">
        <v>266</v>
      </c>
      <c r="C756" s="19">
        <f>'6'!I17</f>
        <v>0</v>
      </c>
      <c r="D756" s="20"/>
    </row>
    <row r="757" spans="1:4" s="23" customFormat="1" ht="13.5" thickBot="1">
      <c r="A757" s="22" t="s">
        <v>805</v>
      </c>
      <c r="B757" s="107" t="s">
        <v>267</v>
      </c>
      <c r="C757" s="19">
        <f>'6'!I18</f>
        <v>7</v>
      </c>
      <c r="D757" s="20"/>
    </row>
    <row r="758" spans="1:4" s="23" customFormat="1" ht="13.5" thickBot="1">
      <c r="A758" s="22" t="s">
        <v>806</v>
      </c>
      <c r="B758" s="106" t="s">
        <v>1830</v>
      </c>
      <c r="C758" s="19">
        <f>'6'!I19</f>
        <v>546</v>
      </c>
      <c r="D758" s="20"/>
    </row>
    <row r="759" spans="1:4" s="23" customFormat="1" ht="13.5" thickBot="1">
      <c r="A759" s="22" t="s">
        <v>807</v>
      </c>
      <c r="B759" s="106" t="s">
        <v>268</v>
      </c>
      <c r="C759" s="19">
        <f>'6'!I20</f>
        <v>546</v>
      </c>
      <c r="D759" s="20"/>
    </row>
    <row r="760" spans="1:4" s="23" customFormat="1" ht="39" thickBot="1">
      <c r="A760" s="22" t="s">
        <v>808</v>
      </c>
      <c r="B760" s="109" t="s">
        <v>604</v>
      </c>
      <c r="C760" s="19">
        <f>'5'!J10</f>
        <v>0</v>
      </c>
      <c r="D760" s="20"/>
    </row>
    <row r="761" spans="1:4" s="23" customFormat="1" ht="26.25" thickBot="1">
      <c r="A761" s="22" t="s">
        <v>809</v>
      </c>
      <c r="B761" s="106" t="s">
        <v>259</v>
      </c>
      <c r="C761" s="19">
        <f>'5'!J11</f>
        <v>0</v>
      </c>
      <c r="D761" s="20"/>
    </row>
    <row r="762" spans="1:4" s="23" customFormat="1" ht="13.5" thickBot="1">
      <c r="A762" s="22" t="s">
        <v>810</v>
      </c>
      <c r="B762" s="107" t="s">
        <v>586</v>
      </c>
      <c r="C762" s="19">
        <f>'5'!J12</f>
        <v>0</v>
      </c>
      <c r="D762" s="20"/>
    </row>
    <row r="763" spans="1:4" s="23" customFormat="1" ht="13.5" thickBot="1">
      <c r="A763" s="22" t="s">
        <v>811</v>
      </c>
      <c r="B763" s="107" t="s">
        <v>1722</v>
      </c>
      <c r="C763" s="19">
        <f>'5'!J13</f>
        <v>0</v>
      </c>
      <c r="D763" s="20"/>
    </row>
    <row r="764" spans="1:4" s="23" customFormat="1" ht="13.5" thickBot="1">
      <c r="A764" s="22" t="s">
        <v>812</v>
      </c>
      <c r="B764" s="106" t="s">
        <v>587</v>
      </c>
      <c r="C764" s="19">
        <f>'5'!J14</f>
        <v>50</v>
      </c>
      <c r="D764" s="20"/>
    </row>
    <row r="765" spans="1:4" s="23" customFormat="1" ht="13.5" thickBot="1">
      <c r="A765" s="22" t="s">
        <v>813</v>
      </c>
      <c r="B765" s="106" t="s">
        <v>589</v>
      </c>
      <c r="C765" s="19">
        <f>'5'!J15</f>
        <v>49</v>
      </c>
      <c r="D765" s="20"/>
    </row>
    <row r="766" spans="1:4" s="23" customFormat="1" ht="13.5" thickBot="1">
      <c r="A766" s="22" t="s">
        <v>814</v>
      </c>
      <c r="B766" s="106" t="s">
        <v>260</v>
      </c>
      <c r="C766" s="19">
        <f>'5'!J16</f>
        <v>19</v>
      </c>
      <c r="D766" s="20"/>
    </row>
    <row r="767" spans="1:4" s="23" customFormat="1" ht="26.25" thickBot="1">
      <c r="A767" s="22" t="s">
        <v>815</v>
      </c>
      <c r="B767" s="106" t="s">
        <v>590</v>
      </c>
      <c r="C767" s="19">
        <f>'5'!J17</f>
        <v>19</v>
      </c>
      <c r="D767" s="20"/>
    </row>
    <row r="768" spans="1:4" s="23" customFormat="1" ht="13.5" thickBot="1">
      <c r="A768" s="22" t="s">
        <v>816</v>
      </c>
      <c r="B768" s="107" t="s">
        <v>591</v>
      </c>
      <c r="C768" s="19">
        <f>'5'!J18</f>
        <v>0</v>
      </c>
      <c r="D768" s="20"/>
    </row>
    <row r="769" spans="1:4" s="23" customFormat="1" ht="13.5" thickBot="1">
      <c r="A769" s="22" t="s">
        <v>817</v>
      </c>
      <c r="B769" s="106" t="s">
        <v>1835</v>
      </c>
      <c r="C769" s="19">
        <f>'5'!J19</f>
        <v>16</v>
      </c>
      <c r="D769" s="20"/>
    </row>
    <row r="770" spans="1:4" s="23" customFormat="1" ht="13.5" thickBot="1">
      <c r="A770" s="22" t="s">
        <v>818</v>
      </c>
      <c r="B770" s="106" t="s">
        <v>592</v>
      </c>
      <c r="C770" s="19">
        <f>'5'!J20</f>
        <v>0</v>
      </c>
      <c r="D770" s="20"/>
    </row>
    <row r="771" spans="1:4" s="23" customFormat="1" ht="13.5" thickBot="1">
      <c r="A771" s="22" t="s">
        <v>819</v>
      </c>
      <c r="B771" s="106" t="s">
        <v>1836</v>
      </c>
      <c r="C771" s="19">
        <f>'5'!J22</f>
        <v>23</v>
      </c>
      <c r="D771" s="20"/>
    </row>
    <row r="772" spans="1:4" s="23" customFormat="1" ht="13.5" thickBot="1">
      <c r="A772" s="22" t="s">
        <v>820</v>
      </c>
      <c r="B772" s="106" t="s">
        <v>593</v>
      </c>
      <c r="C772" s="19">
        <f>'5'!J23</f>
        <v>1</v>
      </c>
      <c r="D772" s="20"/>
    </row>
    <row r="773" spans="1:4" s="23" customFormat="1" ht="13.5" thickBot="1">
      <c r="A773" s="22" t="s">
        <v>821</v>
      </c>
      <c r="B773" s="107" t="s">
        <v>1837</v>
      </c>
      <c r="C773" s="19">
        <f>'5'!J24</f>
        <v>21</v>
      </c>
      <c r="D773" s="20"/>
    </row>
    <row r="774" spans="1:4" s="23" customFormat="1" ht="13.5" thickBot="1">
      <c r="A774" s="22" t="s">
        <v>822</v>
      </c>
      <c r="B774" s="106" t="s">
        <v>1838</v>
      </c>
      <c r="C774" s="19">
        <f>'5'!J25</f>
        <v>50</v>
      </c>
      <c r="D774" s="20"/>
    </row>
    <row r="775" spans="1:4" s="23" customFormat="1" ht="26.25" thickBot="1">
      <c r="A775" s="22" t="s">
        <v>823</v>
      </c>
      <c r="B775" s="106" t="s">
        <v>261</v>
      </c>
      <c r="C775" s="19">
        <f>'5'!J26</f>
        <v>0</v>
      </c>
      <c r="D775" s="20"/>
    </row>
    <row r="776" spans="1:4" s="23" customFormat="1" ht="13.5" thickBot="1">
      <c r="A776" s="22" t="s">
        <v>824</v>
      </c>
      <c r="B776" s="106" t="s">
        <v>262</v>
      </c>
      <c r="C776" s="19">
        <f>'5'!J27</f>
        <v>1</v>
      </c>
      <c r="D776" s="20"/>
    </row>
    <row r="777" spans="1:4" s="23" customFormat="1" ht="13.5" thickBot="1">
      <c r="A777" s="22" t="s">
        <v>825</v>
      </c>
      <c r="B777" s="107" t="s">
        <v>263</v>
      </c>
      <c r="C777" s="19">
        <f>'5'!J28</f>
        <v>6</v>
      </c>
      <c r="D777" s="20"/>
    </row>
    <row r="778" spans="1:4" s="23" customFormat="1" ht="13.5" thickBot="1">
      <c r="A778" s="22" t="s">
        <v>826</v>
      </c>
      <c r="B778" s="106" t="s">
        <v>264</v>
      </c>
      <c r="C778" s="19">
        <f>'5'!J29</f>
        <v>35</v>
      </c>
      <c r="D778" s="20"/>
    </row>
    <row r="779" spans="1:4" s="23" customFormat="1" ht="13.5" thickBot="1">
      <c r="A779" s="22" t="s">
        <v>827</v>
      </c>
      <c r="B779" s="106" t="s">
        <v>1839</v>
      </c>
      <c r="C779" s="19">
        <f>'6'!J6</f>
        <v>1</v>
      </c>
      <c r="D779" s="20"/>
    </row>
    <row r="780" spans="1:4" s="23" customFormat="1" ht="13.5" thickBot="1">
      <c r="A780" s="22" t="s">
        <v>828</v>
      </c>
      <c r="B780" s="110" t="s">
        <v>1840</v>
      </c>
      <c r="C780" s="19">
        <f>'6'!J7</f>
        <v>1</v>
      </c>
      <c r="D780" s="20"/>
    </row>
    <row r="781" spans="1:4" s="23" customFormat="1" ht="26.25" thickBot="1">
      <c r="A781" s="22" t="s">
        <v>829</v>
      </c>
      <c r="B781" s="107" t="s">
        <v>1717</v>
      </c>
      <c r="C781" s="19">
        <f>'6'!J8</f>
        <v>1</v>
      </c>
      <c r="D781" s="20"/>
    </row>
    <row r="782" spans="1:4" s="23" customFormat="1" ht="13.5" thickBot="1">
      <c r="A782" s="22" t="s">
        <v>830</v>
      </c>
      <c r="B782" s="106" t="s">
        <v>1718</v>
      </c>
      <c r="C782" s="19">
        <f>'6'!J9</f>
        <v>0</v>
      </c>
      <c r="D782" s="20"/>
    </row>
    <row r="783" spans="1:4" s="23" customFormat="1" ht="13.5" thickBot="1">
      <c r="A783" s="22" t="s">
        <v>831</v>
      </c>
      <c r="B783" s="111" t="s">
        <v>1841</v>
      </c>
      <c r="C783" s="19">
        <f>'6'!J10</f>
        <v>15</v>
      </c>
      <c r="D783" s="20"/>
    </row>
    <row r="784" spans="1:4" s="23" customFormat="1" ht="26.25" thickBot="1">
      <c r="A784" s="22" t="s">
        <v>832</v>
      </c>
      <c r="B784" s="112" t="s">
        <v>1716</v>
      </c>
      <c r="C784" s="19">
        <f>'6'!J11</f>
        <v>11</v>
      </c>
      <c r="D784" s="20"/>
    </row>
    <row r="785" spans="1:4" s="23" customFormat="1" ht="13.5" thickBot="1">
      <c r="A785" s="22" t="s">
        <v>833</v>
      </c>
      <c r="B785" s="111" t="s">
        <v>1719</v>
      </c>
      <c r="C785" s="19">
        <f>'6'!J12</f>
        <v>2</v>
      </c>
      <c r="D785" s="20"/>
    </row>
    <row r="786" spans="1:4" s="23" customFormat="1" ht="13.5" thickBot="1">
      <c r="A786" s="22" t="s">
        <v>834</v>
      </c>
      <c r="B786" s="106" t="s">
        <v>1842</v>
      </c>
      <c r="C786" s="19">
        <f>'6'!J13</f>
        <v>3</v>
      </c>
      <c r="D786" s="20"/>
    </row>
    <row r="787" spans="1:4" s="23" customFormat="1" ht="13.5" thickBot="1">
      <c r="A787" s="22" t="s">
        <v>835</v>
      </c>
      <c r="B787" s="107" t="s">
        <v>1720</v>
      </c>
      <c r="C787" s="19">
        <f>'6'!J14</f>
        <v>1</v>
      </c>
      <c r="D787" s="20"/>
    </row>
    <row r="788" spans="1:4" s="23" customFormat="1" ht="13.5" thickBot="1">
      <c r="A788" s="22" t="s">
        <v>836</v>
      </c>
      <c r="B788" s="106" t="s">
        <v>265</v>
      </c>
      <c r="C788" s="19">
        <f>'6'!J15</f>
        <v>11</v>
      </c>
      <c r="D788" s="20"/>
    </row>
    <row r="789" spans="1:4" s="23" customFormat="1" ht="13.5" thickBot="1">
      <c r="A789" s="22" t="s">
        <v>837</v>
      </c>
      <c r="B789" s="106" t="s">
        <v>1721</v>
      </c>
      <c r="C789" s="19">
        <f>'6'!J16</f>
        <v>0</v>
      </c>
      <c r="D789" s="20"/>
    </row>
    <row r="790" spans="1:4" s="23" customFormat="1" ht="13.5" thickBot="1">
      <c r="A790" s="22" t="s">
        <v>838</v>
      </c>
      <c r="B790" s="106" t="s">
        <v>266</v>
      </c>
      <c r="C790" s="19">
        <f>'6'!J17</f>
        <v>0</v>
      </c>
      <c r="D790" s="20"/>
    </row>
    <row r="791" spans="1:4" s="23" customFormat="1" ht="13.5" thickBot="1">
      <c r="A791" s="22" t="s">
        <v>839</v>
      </c>
      <c r="B791" s="107" t="s">
        <v>267</v>
      </c>
      <c r="C791" s="19">
        <f>'6'!J18</f>
        <v>1</v>
      </c>
      <c r="D791" s="20"/>
    </row>
    <row r="792" spans="1:4" s="23" customFormat="1" ht="13.5" thickBot="1">
      <c r="A792" s="22" t="s">
        <v>840</v>
      </c>
      <c r="B792" s="106" t="s">
        <v>1830</v>
      </c>
      <c r="C792" s="19">
        <f>'6'!J19</f>
        <v>212</v>
      </c>
      <c r="D792" s="20"/>
    </row>
    <row r="793" spans="1:4" s="23" customFormat="1" ht="13.5" thickBot="1">
      <c r="A793" s="22" t="s">
        <v>841</v>
      </c>
      <c r="B793" s="106" t="s">
        <v>268</v>
      </c>
      <c r="C793" s="19">
        <f>'6'!J20</f>
        <v>212</v>
      </c>
      <c r="D793" s="20"/>
    </row>
    <row r="794" spans="1:4" s="23" customFormat="1" ht="39" thickBot="1">
      <c r="A794" s="22" t="s">
        <v>842</v>
      </c>
      <c r="B794" s="109" t="s">
        <v>605</v>
      </c>
      <c r="C794" s="19">
        <f>'5'!K10</f>
        <v>24</v>
      </c>
      <c r="D794" s="20"/>
    </row>
    <row r="795" spans="1:4" s="23" customFormat="1" ht="26.25" thickBot="1">
      <c r="A795" s="22" t="s">
        <v>843</v>
      </c>
      <c r="B795" s="106" t="s">
        <v>259</v>
      </c>
      <c r="C795" s="19">
        <f>'5'!K11</f>
        <v>22</v>
      </c>
      <c r="D795" s="20"/>
    </row>
    <row r="796" spans="1:4" s="23" customFormat="1" ht="13.5" thickBot="1">
      <c r="A796" s="22" t="s">
        <v>844</v>
      </c>
      <c r="B796" s="107" t="s">
        <v>586</v>
      </c>
      <c r="C796" s="19">
        <f>'5'!K12</f>
        <v>2</v>
      </c>
      <c r="D796" s="20"/>
    </row>
    <row r="797" spans="1:4" s="23" customFormat="1" ht="13.5" thickBot="1">
      <c r="A797" s="22" t="s">
        <v>845</v>
      </c>
      <c r="B797" s="107" t="s">
        <v>1722</v>
      </c>
      <c r="C797" s="19">
        <f>'5'!K13</f>
        <v>2</v>
      </c>
      <c r="D797" s="20"/>
    </row>
    <row r="798" spans="1:4" s="23" customFormat="1" ht="13.5" thickBot="1">
      <c r="A798" s="22" t="s">
        <v>846</v>
      </c>
      <c r="B798" s="106" t="s">
        <v>587</v>
      </c>
      <c r="C798" s="19">
        <f>'5'!K14</f>
        <v>209</v>
      </c>
      <c r="D798" s="20"/>
    </row>
    <row r="799" spans="1:4" s="23" customFormat="1" ht="13.5" thickBot="1">
      <c r="A799" s="22" t="s">
        <v>847</v>
      </c>
      <c r="B799" s="106" t="s">
        <v>589</v>
      </c>
      <c r="C799" s="19">
        <f>'5'!K15</f>
        <v>200</v>
      </c>
      <c r="D799" s="20"/>
    </row>
    <row r="800" spans="1:4" s="23" customFormat="1" ht="13.5" thickBot="1">
      <c r="A800" s="22" t="s">
        <v>848</v>
      </c>
      <c r="B800" s="106" t="s">
        <v>260</v>
      </c>
      <c r="C800" s="19">
        <f>'5'!K16</f>
        <v>69</v>
      </c>
      <c r="D800" s="20"/>
    </row>
    <row r="801" spans="1:4" s="23" customFormat="1" ht="26.25" thickBot="1">
      <c r="A801" s="22" t="s">
        <v>849</v>
      </c>
      <c r="B801" s="106" t="s">
        <v>590</v>
      </c>
      <c r="C801" s="19">
        <f>'5'!K17</f>
        <v>68</v>
      </c>
      <c r="D801" s="20"/>
    </row>
    <row r="802" spans="1:4" s="23" customFormat="1" ht="13.5" thickBot="1">
      <c r="A802" s="22" t="s">
        <v>850</v>
      </c>
      <c r="B802" s="107" t="s">
        <v>591</v>
      </c>
      <c r="C802" s="19">
        <f>'5'!K18</f>
        <v>1</v>
      </c>
      <c r="D802" s="20"/>
    </row>
    <row r="803" spans="1:4" s="23" customFormat="1" ht="13.5" thickBot="1">
      <c r="A803" s="22" t="s">
        <v>851</v>
      </c>
      <c r="B803" s="106" t="s">
        <v>1835</v>
      </c>
      <c r="C803" s="19">
        <f>'5'!K19</f>
        <v>22</v>
      </c>
      <c r="D803" s="20"/>
    </row>
    <row r="804" spans="1:4" s="23" customFormat="1" ht="13.5" thickBot="1">
      <c r="A804" s="22" t="s">
        <v>852</v>
      </c>
      <c r="B804" s="106" t="s">
        <v>592</v>
      </c>
      <c r="C804" s="19">
        <f>'5'!K20</f>
        <v>6</v>
      </c>
      <c r="D804" s="20"/>
    </row>
    <row r="805" spans="1:4" s="23" customFormat="1" ht="13.5" thickBot="1">
      <c r="A805" s="22" t="s">
        <v>853</v>
      </c>
      <c r="B805" s="106" t="s">
        <v>1836</v>
      </c>
      <c r="C805" s="19">
        <f>'5'!K22</f>
        <v>82</v>
      </c>
      <c r="D805" s="20"/>
    </row>
    <row r="806" spans="1:4" s="23" customFormat="1" ht="13.5" thickBot="1">
      <c r="A806" s="22" t="s">
        <v>854</v>
      </c>
      <c r="B806" s="106" t="s">
        <v>593</v>
      </c>
      <c r="C806" s="19">
        <f>'5'!K23</f>
        <v>8</v>
      </c>
      <c r="D806" s="20"/>
    </row>
    <row r="807" spans="1:4" s="23" customFormat="1" ht="13.5" thickBot="1">
      <c r="A807" s="22" t="s">
        <v>855</v>
      </c>
      <c r="B807" s="107" t="s">
        <v>1837</v>
      </c>
      <c r="C807" s="19">
        <f>'5'!K24</f>
        <v>28</v>
      </c>
      <c r="D807" s="20"/>
    </row>
    <row r="808" spans="1:4" s="23" customFormat="1" ht="13.5" thickBot="1">
      <c r="A808" s="22" t="s">
        <v>856</v>
      </c>
      <c r="B808" s="106" t="s">
        <v>1838</v>
      </c>
      <c r="C808" s="19">
        <f>'5'!K25</f>
        <v>357</v>
      </c>
      <c r="D808" s="20"/>
    </row>
    <row r="809" spans="1:4" s="23" customFormat="1" ht="26.25" thickBot="1">
      <c r="A809" s="22" t="s">
        <v>857</v>
      </c>
      <c r="B809" s="106" t="s">
        <v>261</v>
      </c>
      <c r="C809" s="19">
        <f>'5'!K26</f>
        <v>4</v>
      </c>
      <c r="D809" s="20"/>
    </row>
    <row r="810" spans="1:4" s="23" customFormat="1" ht="13.5" thickBot="1">
      <c r="A810" s="22" t="s">
        <v>858</v>
      </c>
      <c r="B810" s="106" t="s">
        <v>262</v>
      </c>
      <c r="C810" s="19">
        <f>'5'!K27</f>
        <v>21</v>
      </c>
      <c r="D810" s="20"/>
    </row>
    <row r="811" spans="1:4" s="23" customFormat="1" ht="13.5" thickBot="1">
      <c r="A811" s="22" t="s">
        <v>859</v>
      </c>
      <c r="B811" s="107" t="s">
        <v>263</v>
      </c>
      <c r="C811" s="19">
        <f>'5'!K28</f>
        <v>151</v>
      </c>
      <c r="D811" s="20"/>
    </row>
    <row r="812" spans="1:4" s="23" customFormat="1" ht="13.5" thickBot="1">
      <c r="A812" s="22" t="s">
        <v>860</v>
      </c>
      <c r="B812" s="106" t="s">
        <v>264</v>
      </c>
      <c r="C812" s="19">
        <f>'5'!K29</f>
        <v>128</v>
      </c>
      <c r="D812" s="20"/>
    </row>
    <row r="813" spans="1:4" s="23" customFormat="1" ht="13.5" thickBot="1">
      <c r="A813" s="22" t="s">
        <v>861</v>
      </c>
      <c r="B813" s="106" t="s">
        <v>1839</v>
      </c>
      <c r="C813" s="19">
        <f>'6'!K6</f>
        <v>15</v>
      </c>
      <c r="D813" s="20"/>
    </row>
    <row r="814" spans="1:4" s="23" customFormat="1" ht="13.5" thickBot="1">
      <c r="A814" s="22" t="s">
        <v>862</v>
      </c>
      <c r="B814" s="110" t="s">
        <v>1840</v>
      </c>
      <c r="C814" s="19">
        <f>'6'!K7</f>
        <v>50</v>
      </c>
      <c r="D814" s="20"/>
    </row>
    <row r="815" spans="1:4" s="23" customFormat="1" ht="26.25" thickBot="1">
      <c r="A815" s="22" t="s">
        <v>863</v>
      </c>
      <c r="B815" s="107" t="s">
        <v>1717</v>
      </c>
      <c r="C815" s="19">
        <f>'6'!K8</f>
        <v>39</v>
      </c>
      <c r="D815" s="20"/>
    </row>
    <row r="816" spans="1:4" s="23" customFormat="1" ht="13.5" thickBot="1">
      <c r="A816" s="22" t="s">
        <v>864</v>
      </c>
      <c r="B816" s="106" t="s">
        <v>1718</v>
      </c>
      <c r="C816" s="19">
        <f>'6'!K9</f>
        <v>2</v>
      </c>
      <c r="D816" s="20"/>
    </row>
    <row r="817" spans="1:4" s="23" customFormat="1" ht="13.5" thickBot="1">
      <c r="A817" s="22" t="s">
        <v>865</v>
      </c>
      <c r="B817" s="111" t="s">
        <v>1841</v>
      </c>
      <c r="C817" s="19">
        <f>'6'!K10</f>
        <v>142</v>
      </c>
      <c r="D817" s="20"/>
    </row>
    <row r="818" spans="1:4" s="23" customFormat="1" ht="26.25" thickBot="1">
      <c r="A818" s="22" t="s">
        <v>866</v>
      </c>
      <c r="B818" s="112" t="s">
        <v>1716</v>
      </c>
      <c r="C818" s="19">
        <f>'6'!K11</f>
        <v>68</v>
      </c>
      <c r="D818" s="20"/>
    </row>
    <row r="819" spans="1:4" s="23" customFormat="1" ht="13.5" thickBot="1">
      <c r="A819" s="22" t="s">
        <v>867</v>
      </c>
      <c r="B819" s="111" t="s">
        <v>1719</v>
      </c>
      <c r="C819" s="19">
        <f>'6'!K12</f>
        <v>44</v>
      </c>
      <c r="D819" s="20"/>
    </row>
    <row r="820" spans="1:4" s="23" customFormat="1" ht="13.5" thickBot="1">
      <c r="A820" s="22" t="s">
        <v>868</v>
      </c>
      <c r="B820" s="106" t="s">
        <v>1842</v>
      </c>
      <c r="C820" s="19">
        <f>'6'!K13</f>
        <v>21</v>
      </c>
      <c r="D820" s="20"/>
    </row>
    <row r="821" spans="1:4" s="23" customFormat="1" ht="13.5" thickBot="1">
      <c r="A821" s="22" t="s">
        <v>869</v>
      </c>
      <c r="B821" s="107" t="s">
        <v>1720</v>
      </c>
      <c r="C821" s="19">
        <f>'6'!K14</f>
        <v>4</v>
      </c>
      <c r="D821" s="20"/>
    </row>
    <row r="822" spans="1:4" s="23" customFormat="1" ht="13.5" thickBot="1">
      <c r="A822" s="22" t="s">
        <v>870</v>
      </c>
      <c r="B822" s="106" t="s">
        <v>265</v>
      </c>
      <c r="C822" s="19">
        <f>'6'!K15</f>
        <v>80</v>
      </c>
      <c r="D822" s="20"/>
    </row>
    <row r="823" spans="1:4" s="23" customFormat="1" ht="13.5" thickBot="1">
      <c r="A823" s="22" t="s">
        <v>871</v>
      </c>
      <c r="B823" s="106" t="s">
        <v>1721</v>
      </c>
      <c r="C823" s="19">
        <f>'6'!K16</f>
        <v>1</v>
      </c>
      <c r="D823" s="20"/>
    </row>
    <row r="824" spans="1:4" s="23" customFormat="1" ht="13.5" thickBot="1">
      <c r="A824" s="22" t="s">
        <v>872</v>
      </c>
      <c r="B824" s="106" t="s">
        <v>266</v>
      </c>
      <c r="C824" s="19">
        <f>'6'!K17</f>
        <v>0</v>
      </c>
      <c r="D824" s="20"/>
    </row>
    <row r="825" spans="1:4" s="23" customFormat="1" ht="13.5" thickBot="1">
      <c r="A825" s="22" t="s">
        <v>873</v>
      </c>
      <c r="B825" s="107" t="s">
        <v>267</v>
      </c>
      <c r="C825" s="19">
        <f>'6'!K18</f>
        <v>10</v>
      </c>
      <c r="D825" s="20"/>
    </row>
    <row r="826" spans="1:4" s="23" customFormat="1" ht="13.5" thickBot="1">
      <c r="A826" s="22" t="s">
        <v>874</v>
      </c>
      <c r="B826" s="106" t="s">
        <v>1830</v>
      </c>
      <c r="C826" s="19">
        <f>'6'!K19</f>
        <v>1115</v>
      </c>
      <c r="D826" s="20"/>
    </row>
    <row r="827" spans="1:4" s="23" customFormat="1" ht="13.5" thickBot="1">
      <c r="A827" s="22" t="s">
        <v>875</v>
      </c>
      <c r="B827" s="106" t="s">
        <v>268</v>
      </c>
      <c r="C827" s="19">
        <f>'6'!K20</f>
        <v>0</v>
      </c>
      <c r="D827" s="20"/>
    </row>
    <row r="828" spans="1:4" s="23" customFormat="1" ht="39" thickBot="1">
      <c r="A828" s="22" t="s">
        <v>876</v>
      </c>
      <c r="B828" s="109" t="s">
        <v>606</v>
      </c>
      <c r="C828" s="19">
        <f>'5'!L10</f>
        <v>1</v>
      </c>
      <c r="D828" s="20"/>
    </row>
    <row r="829" spans="1:4" s="23" customFormat="1" ht="26.25" thickBot="1">
      <c r="A829" s="22" t="s">
        <v>877</v>
      </c>
      <c r="B829" s="106" t="s">
        <v>259</v>
      </c>
      <c r="C829" s="19">
        <f>'5'!L11</f>
        <v>1</v>
      </c>
      <c r="D829" s="20"/>
    </row>
    <row r="830" spans="1:4" s="23" customFormat="1" ht="13.5" thickBot="1">
      <c r="A830" s="22" t="s">
        <v>878</v>
      </c>
      <c r="B830" s="107" t="s">
        <v>586</v>
      </c>
      <c r="C830" s="19">
        <f>'5'!L12</f>
        <v>0</v>
      </c>
      <c r="D830" s="20"/>
    </row>
    <row r="831" spans="1:4" s="23" customFormat="1" ht="13.5" thickBot="1">
      <c r="A831" s="22" t="s">
        <v>879</v>
      </c>
      <c r="B831" s="107" t="s">
        <v>1722</v>
      </c>
      <c r="C831" s="19">
        <f>'5'!L13</f>
        <v>0</v>
      </c>
      <c r="D831" s="20"/>
    </row>
    <row r="832" spans="1:4" s="23" customFormat="1" ht="13.5" thickBot="1">
      <c r="A832" s="22" t="s">
        <v>880</v>
      </c>
      <c r="B832" s="106" t="s">
        <v>587</v>
      </c>
      <c r="C832" s="19">
        <f>'5'!L14</f>
        <v>38</v>
      </c>
      <c r="D832" s="20"/>
    </row>
    <row r="833" spans="1:4" s="23" customFormat="1" ht="13.5" thickBot="1">
      <c r="A833" s="22" t="s">
        <v>881</v>
      </c>
      <c r="B833" s="106" t="s">
        <v>589</v>
      </c>
      <c r="C833" s="19">
        <f>'5'!L15</f>
        <v>35</v>
      </c>
      <c r="D833" s="20"/>
    </row>
    <row r="834" spans="1:4" s="23" customFormat="1" ht="13.5" thickBot="1">
      <c r="A834" s="22" t="s">
        <v>882</v>
      </c>
      <c r="B834" s="106" t="s">
        <v>260</v>
      </c>
      <c r="C834" s="19">
        <f>'5'!L16</f>
        <v>10</v>
      </c>
      <c r="D834" s="20"/>
    </row>
    <row r="835" spans="1:4" s="23" customFormat="1" ht="26.25" thickBot="1">
      <c r="A835" s="22" t="s">
        <v>883</v>
      </c>
      <c r="B835" s="106" t="s">
        <v>590</v>
      </c>
      <c r="C835" s="19">
        <f>'5'!L17</f>
        <v>10</v>
      </c>
      <c r="D835" s="20"/>
    </row>
    <row r="836" spans="1:4" s="23" customFormat="1" ht="13.5" thickBot="1">
      <c r="A836" s="22" t="s">
        <v>884</v>
      </c>
      <c r="B836" s="107" t="s">
        <v>591</v>
      </c>
      <c r="C836" s="19">
        <f>'5'!L18</f>
        <v>0</v>
      </c>
      <c r="D836" s="20"/>
    </row>
    <row r="837" spans="1:4" s="23" customFormat="1" ht="13.5" thickBot="1">
      <c r="A837" s="22" t="s">
        <v>885</v>
      </c>
      <c r="B837" s="106" t="s">
        <v>1835</v>
      </c>
      <c r="C837" s="19">
        <f>'5'!L19</f>
        <v>10</v>
      </c>
      <c r="D837" s="20"/>
    </row>
    <row r="838" spans="1:4" s="23" customFormat="1" ht="13.5" thickBot="1">
      <c r="A838" s="22" t="s">
        <v>886</v>
      </c>
      <c r="B838" s="106" t="s">
        <v>592</v>
      </c>
      <c r="C838" s="19">
        <f>'5'!L20</f>
        <v>0</v>
      </c>
      <c r="D838" s="20"/>
    </row>
    <row r="839" spans="1:4" s="23" customFormat="1" ht="13.5" thickBot="1">
      <c r="A839" s="22" t="s">
        <v>887</v>
      </c>
      <c r="B839" s="106" t="s">
        <v>1836</v>
      </c>
      <c r="C839" s="19">
        <f>'5'!L22</f>
        <v>12</v>
      </c>
      <c r="D839" s="20"/>
    </row>
    <row r="840" spans="1:4" s="23" customFormat="1" ht="13.5" thickBot="1">
      <c r="A840" s="22" t="s">
        <v>888</v>
      </c>
      <c r="B840" s="106" t="s">
        <v>593</v>
      </c>
      <c r="C840" s="19">
        <f>'5'!L23</f>
        <v>0</v>
      </c>
      <c r="D840" s="20"/>
    </row>
    <row r="841" spans="1:4" s="23" customFormat="1" ht="13.5" thickBot="1">
      <c r="A841" s="22" t="s">
        <v>889</v>
      </c>
      <c r="B841" s="107" t="s">
        <v>1837</v>
      </c>
      <c r="C841" s="19">
        <f>'5'!L24</f>
        <v>18</v>
      </c>
      <c r="D841" s="20"/>
    </row>
    <row r="842" spans="1:4" s="23" customFormat="1" ht="13.5" thickBot="1">
      <c r="A842" s="22" t="s">
        <v>890</v>
      </c>
      <c r="B842" s="106" t="s">
        <v>1838</v>
      </c>
      <c r="C842" s="19">
        <f>'5'!L25</f>
        <v>54</v>
      </c>
      <c r="D842" s="20"/>
    </row>
    <row r="843" spans="1:4" s="23" customFormat="1" ht="26.25" thickBot="1">
      <c r="A843" s="22" t="s">
        <v>891</v>
      </c>
      <c r="B843" s="106" t="s">
        <v>261</v>
      </c>
      <c r="C843" s="19">
        <f>'5'!L26</f>
        <v>1</v>
      </c>
      <c r="D843" s="20"/>
    </row>
    <row r="844" spans="1:4" s="23" customFormat="1" ht="13.5" thickBot="1">
      <c r="A844" s="22" t="s">
        <v>892</v>
      </c>
      <c r="B844" s="106" t="s">
        <v>262</v>
      </c>
      <c r="C844" s="19">
        <f>'5'!L27</f>
        <v>0</v>
      </c>
      <c r="D844" s="20"/>
    </row>
    <row r="845" spans="1:4" s="23" customFormat="1" ht="13.5" thickBot="1">
      <c r="A845" s="22" t="s">
        <v>893</v>
      </c>
      <c r="B845" s="107" t="s">
        <v>263</v>
      </c>
      <c r="C845" s="19">
        <f>'5'!L28</f>
        <v>9</v>
      </c>
      <c r="D845" s="20"/>
    </row>
    <row r="846" spans="1:4" s="23" customFormat="1" ht="13.5" thickBot="1">
      <c r="A846" s="22" t="s">
        <v>894</v>
      </c>
      <c r="B846" s="106" t="s">
        <v>264</v>
      </c>
      <c r="C846" s="19">
        <f>'5'!L29</f>
        <v>32</v>
      </c>
      <c r="D846" s="20"/>
    </row>
    <row r="847" spans="1:4" s="23" customFormat="1" ht="13.5" thickBot="1">
      <c r="A847" s="22" t="s">
        <v>895</v>
      </c>
      <c r="B847" s="106" t="s">
        <v>1839</v>
      </c>
      <c r="C847" s="19">
        <f>'6'!L6</f>
        <v>0</v>
      </c>
      <c r="D847" s="20"/>
    </row>
    <row r="848" spans="1:4" s="23" customFormat="1" ht="13.5" thickBot="1">
      <c r="A848" s="22" t="s">
        <v>896</v>
      </c>
      <c r="B848" s="110" t="s">
        <v>1840</v>
      </c>
      <c r="C848" s="19">
        <f>'6'!L7</f>
        <v>1</v>
      </c>
      <c r="D848" s="20"/>
    </row>
    <row r="849" spans="1:4" s="23" customFormat="1" ht="26.25" thickBot="1">
      <c r="A849" s="22" t="s">
        <v>897</v>
      </c>
      <c r="B849" s="107" t="s">
        <v>1717</v>
      </c>
      <c r="C849" s="19">
        <f>'6'!L8</f>
        <v>1</v>
      </c>
      <c r="D849" s="20"/>
    </row>
    <row r="850" spans="1:4" s="23" customFormat="1" ht="13.5" thickBot="1">
      <c r="A850" s="22" t="s">
        <v>898</v>
      </c>
      <c r="B850" s="106" t="s">
        <v>1718</v>
      </c>
      <c r="C850" s="19">
        <f>'6'!L9</f>
        <v>0</v>
      </c>
      <c r="D850" s="20"/>
    </row>
    <row r="851" spans="1:4" s="23" customFormat="1" ht="13.5" thickBot="1">
      <c r="A851" s="22" t="s">
        <v>899</v>
      </c>
      <c r="B851" s="111" t="s">
        <v>1841</v>
      </c>
      <c r="C851" s="19">
        <f>'6'!L10</f>
        <v>9</v>
      </c>
      <c r="D851" s="20"/>
    </row>
    <row r="852" spans="1:4" s="23" customFormat="1" ht="26.25" thickBot="1">
      <c r="A852" s="22" t="s">
        <v>900</v>
      </c>
      <c r="B852" s="112" t="s">
        <v>1716</v>
      </c>
      <c r="C852" s="19">
        <f>'6'!L11</f>
        <v>5</v>
      </c>
      <c r="D852" s="20"/>
    </row>
    <row r="853" spans="1:4" s="23" customFormat="1" ht="13.5" thickBot="1">
      <c r="A853" s="22" t="s">
        <v>901</v>
      </c>
      <c r="B853" s="111" t="s">
        <v>1719</v>
      </c>
      <c r="C853" s="19">
        <f>'6'!L12</f>
        <v>2</v>
      </c>
      <c r="D853" s="20"/>
    </row>
    <row r="854" spans="1:4" s="23" customFormat="1" ht="13.5" thickBot="1">
      <c r="A854" s="22" t="s">
        <v>902</v>
      </c>
      <c r="B854" s="106" t="s">
        <v>1842</v>
      </c>
      <c r="C854" s="19">
        <f>'6'!L13</f>
        <v>3</v>
      </c>
      <c r="D854" s="20"/>
    </row>
    <row r="855" spans="1:4" s="23" customFormat="1" ht="13.5" thickBot="1">
      <c r="A855" s="22" t="s">
        <v>903</v>
      </c>
      <c r="B855" s="107" t="s">
        <v>1720</v>
      </c>
      <c r="C855" s="19">
        <f>'6'!L14</f>
        <v>0</v>
      </c>
      <c r="D855" s="20"/>
    </row>
    <row r="856" spans="1:4" s="23" customFormat="1" ht="13.5" thickBot="1">
      <c r="A856" s="22" t="s">
        <v>904</v>
      </c>
      <c r="B856" s="106" t="s">
        <v>265</v>
      </c>
      <c r="C856" s="19">
        <f>'6'!L15</f>
        <v>7</v>
      </c>
      <c r="D856" s="20"/>
    </row>
    <row r="857" spans="1:4" s="23" customFormat="1" ht="13.5" thickBot="1">
      <c r="A857" s="22" t="s">
        <v>905</v>
      </c>
      <c r="B857" s="106" t="s">
        <v>1721</v>
      </c>
      <c r="C857" s="19">
        <f>'6'!L16</f>
        <v>0</v>
      </c>
      <c r="D857" s="20"/>
    </row>
    <row r="858" spans="1:4" s="23" customFormat="1" ht="13.5" thickBot="1">
      <c r="A858" s="22" t="s">
        <v>906</v>
      </c>
      <c r="B858" s="106" t="s">
        <v>266</v>
      </c>
      <c r="C858" s="19">
        <f>'6'!L17</f>
        <v>0</v>
      </c>
      <c r="D858" s="20"/>
    </row>
    <row r="859" spans="1:4" s="23" customFormat="1" ht="13.5" thickBot="1">
      <c r="A859" s="22" t="s">
        <v>907</v>
      </c>
      <c r="B859" s="107" t="s">
        <v>267</v>
      </c>
      <c r="C859" s="19">
        <f>'6'!L18</f>
        <v>0</v>
      </c>
      <c r="D859" s="20"/>
    </row>
    <row r="860" spans="1:4" s="23" customFormat="1" ht="13.5" thickBot="1">
      <c r="A860" s="22" t="s">
        <v>908</v>
      </c>
      <c r="B860" s="106" t="s">
        <v>1830</v>
      </c>
      <c r="C860" s="19">
        <f>'6'!L19</f>
        <v>163</v>
      </c>
      <c r="D860" s="20"/>
    </row>
    <row r="861" spans="1:4" s="23" customFormat="1" ht="13.5" thickBot="1">
      <c r="A861" s="22" t="s">
        <v>909</v>
      </c>
      <c r="B861" s="106" t="s">
        <v>268</v>
      </c>
      <c r="C861" s="19">
        <f>'6'!L20</f>
        <v>0</v>
      </c>
      <c r="D861" s="20"/>
    </row>
    <row r="862" spans="1:4" s="23" customFormat="1" ht="39" thickBot="1">
      <c r="A862" s="22" t="s">
        <v>910</v>
      </c>
      <c r="B862" s="109" t="s">
        <v>607</v>
      </c>
      <c r="C862" s="19">
        <f>'5'!M10</f>
        <v>4</v>
      </c>
      <c r="D862" s="20"/>
    </row>
    <row r="863" spans="1:4" s="23" customFormat="1" ht="26.25" thickBot="1">
      <c r="A863" s="22" t="s">
        <v>911</v>
      </c>
      <c r="B863" s="106" t="s">
        <v>259</v>
      </c>
      <c r="C863" s="19">
        <f>'5'!M11</f>
        <v>2</v>
      </c>
      <c r="D863" s="20"/>
    </row>
    <row r="864" spans="1:4" s="23" customFormat="1" ht="13.5" thickBot="1">
      <c r="A864" s="22" t="s">
        <v>912</v>
      </c>
      <c r="B864" s="107" t="s">
        <v>586</v>
      </c>
      <c r="C864" s="19">
        <f>'5'!M12</f>
        <v>2</v>
      </c>
      <c r="D864" s="20"/>
    </row>
    <row r="865" spans="1:4" s="23" customFormat="1" ht="13.5" thickBot="1">
      <c r="A865" s="22" t="s">
        <v>913</v>
      </c>
      <c r="B865" s="107" t="s">
        <v>1722</v>
      </c>
      <c r="C865" s="19">
        <f>'5'!M13</f>
        <v>5</v>
      </c>
      <c r="D865" s="20"/>
    </row>
    <row r="866" spans="1:4" s="23" customFormat="1" ht="13.5" thickBot="1">
      <c r="A866" s="22" t="s">
        <v>914</v>
      </c>
      <c r="B866" s="106" t="s">
        <v>587</v>
      </c>
      <c r="C866" s="19">
        <f>'5'!M14</f>
        <v>198</v>
      </c>
      <c r="D866" s="20"/>
    </row>
    <row r="867" spans="1:4" s="23" customFormat="1" ht="13.5" thickBot="1">
      <c r="A867" s="22" t="s">
        <v>915</v>
      </c>
      <c r="B867" s="106" t="s">
        <v>589</v>
      </c>
      <c r="C867" s="19">
        <f>'5'!M15</f>
        <v>196</v>
      </c>
      <c r="D867" s="20"/>
    </row>
    <row r="868" spans="1:4" s="23" customFormat="1" ht="13.5" thickBot="1">
      <c r="A868" s="22" t="s">
        <v>916</v>
      </c>
      <c r="B868" s="106" t="s">
        <v>260</v>
      </c>
      <c r="C868" s="19">
        <f>'5'!M16</f>
        <v>12</v>
      </c>
      <c r="D868" s="20"/>
    </row>
    <row r="869" spans="1:4" s="23" customFormat="1" ht="26.25" thickBot="1">
      <c r="A869" s="22" t="s">
        <v>917</v>
      </c>
      <c r="B869" s="106" t="s">
        <v>590</v>
      </c>
      <c r="C869" s="19">
        <f>'5'!M17</f>
        <v>12</v>
      </c>
      <c r="D869" s="20"/>
    </row>
    <row r="870" spans="1:4" s="23" customFormat="1" ht="13.5" thickBot="1">
      <c r="A870" s="22" t="s">
        <v>918</v>
      </c>
      <c r="B870" s="107" t="s">
        <v>591</v>
      </c>
      <c r="C870" s="19">
        <f>'5'!M18</f>
        <v>0</v>
      </c>
      <c r="D870" s="20"/>
    </row>
    <row r="871" spans="1:4" s="23" customFormat="1" ht="13.5" thickBot="1">
      <c r="A871" s="22" t="s">
        <v>919</v>
      </c>
      <c r="B871" s="106" t="s">
        <v>1835</v>
      </c>
      <c r="C871" s="19">
        <f>'5'!M19</f>
        <v>16</v>
      </c>
      <c r="D871" s="20"/>
    </row>
    <row r="872" spans="1:4" s="23" customFormat="1" ht="13.5" thickBot="1">
      <c r="A872" s="22" t="s">
        <v>920</v>
      </c>
      <c r="B872" s="106" t="s">
        <v>592</v>
      </c>
      <c r="C872" s="19">
        <f>'5'!M20</f>
        <v>1</v>
      </c>
      <c r="D872" s="20"/>
    </row>
    <row r="873" spans="1:4" s="23" customFormat="1" ht="13.5" thickBot="1">
      <c r="A873" s="22" t="s">
        <v>921</v>
      </c>
      <c r="B873" s="106" t="s">
        <v>1836</v>
      </c>
      <c r="C873" s="19">
        <f>'5'!M22</f>
        <v>35</v>
      </c>
      <c r="D873" s="20"/>
    </row>
    <row r="874" spans="1:4" s="23" customFormat="1" ht="13.5" thickBot="1">
      <c r="A874" s="22" t="s">
        <v>922</v>
      </c>
      <c r="B874" s="106" t="s">
        <v>593</v>
      </c>
      <c r="C874" s="19">
        <f>'5'!M23</f>
        <v>1</v>
      </c>
      <c r="D874" s="20"/>
    </row>
    <row r="875" spans="1:4" s="23" customFormat="1" ht="13.5" thickBot="1">
      <c r="A875" s="22" t="s">
        <v>923</v>
      </c>
      <c r="B875" s="107" t="s">
        <v>1837</v>
      </c>
      <c r="C875" s="19">
        <f>'5'!M24</f>
        <v>16</v>
      </c>
      <c r="D875" s="20"/>
    </row>
    <row r="876" spans="1:4" s="23" customFormat="1" ht="13.5" thickBot="1">
      <c r="A876" s="22" t="s">
        <v>924</v>
      </c>
      <c r="B876" s="106" t="s">
        <v>1838</v>
      </c>
      <c r="C876" s="19">
        <f>'5'!M25</f>
        <v>72</v>
      </c>
      <c r="D876" s="20"/>
    </row>
    <row r="877" spans="1:4" s="23" customFormat="1" ht="26.25" thickBot="1">
      <c r="A877" s="22" t="s">
        <v>925</v>
      </c>
      <c r="B877" s="106" t="s">
        <v>261</v>
      </c>
      <c r="C877" s="19">
        <f>'5'!M26</f>
        <v>1</v>
      </c>
      <c r="D877" s="20"/>
    </row>
    <row r="878" spans="1:4" s="23" customFormat="1" ht="13.5" thickBot="1">
      <c r="A878" s="22" t="s">
        <v>926</v>
      </c>
      <c r="B878" s="106" t="s">
        <v>262</v>
      </c>
      <c r="C878" s="19">
        <f>'5'!M27</f>
        <v>0</v>
      </c>
      <c r="D878" s="20"/>
    </row>
    <row r="879" spans="1:4" s="23" customFormat="1" ht="13.5" thickBot="1">
      <c r="A879" s="22" t="s">
        <v>927</v>
      </c>
      <c r="B879" s="107" t="s">
        <v>263</v>
      </c>
      <c r="C879" s="19">
        <f>'5'!M28</f>
        <v>6</v>
      </c>
      <c r="D879" s="20"/>
    </row>
    <row r="880" spans="1:4" s="23" customFormat="1" ht="13.5" thickBot="1">
      <c r="A880" s="22" t="s">
        <v>928</v>
      </c>
      <c r="B880" s="106" t="s">
        <v>264</v>
      </c>
      <c r="C880" s="19">
        <f>'5'!M29</f>
        <v>56</v>
      </c>
      <c r="D880" s="20"/>
    </row>
    <row r="881" spans="1:4" s="23" customFormat="1" ht="13.5" thickBot="1">
      <c r="A881" s="22" t="s">
        <v>929</v>
      </c>
      <c r="B881" s="106" t="s">
        <v>1839</v>
      </c>
      <c r="C881" s="19">
        <f>'6'!M6</f>
        <v>0</v>
      </c>
      <c r="D881" s="20"/>
    </row>
    <row r="882" spans="1:4" s="23" customFormat="1" ht="13.5" thickBot="1">
      <c r="A882" s="22" t="s">
        <v>930</v>
      </c>
      <c r="B882" s="110" t="s">
        <v>1840</v>
      </c>
      <c r="C882" s="19">
        <f>'6'!M7</f>
        <v>28</v>
      </c>
      <c r="D882" s="20"/>
    </row>
    <row r="883" spans="1:4" s="23" customFormat="1" ht="26.25" thickBot="1">
      <c r="A883" s="22" t="s">
        <v>931</v>
      </c>
      <c r="B883" s="107" t="s">
        <v>1717</v>
      </c>
      <c r="C883" s="19">
        <f>'6'!M8</f>
        <v>22</v>
      </c>
      <c r="D883" s="20"/>
    </row>
    <row r="884" spans="1:4" s="23" customFormat="1" ht="13.5" thickBot="1">
      <c r="A884" s="22" t="s">
        <v>932</v>
      </c>
      <c r="B884" s="106" t="s">
        <v>1718</v>
      </c>
      <c r="C884" s="19">
        <f>'6'!M9</f>
        <v>0</v>
      </c>
      <c r="D884" s="20"/>
    </row>
    <row r="885" spans="1:4" s="23" customFormat="1" ht="13.5" thickBot="1">
      <c r="A885" s="22" t="s">
        <v>933</v>
      </c>
      <c r="B885" s="111" t="s">
        <v>1841</v>
      </c>
      <c r="C885" s="19">
        <f>'6'!M10</f>
        <v>4</v>
      </c>
      <c r="D885" s="20"/>
    </row>
    <row r="886" spans="1:4" s="23" customFormat="1" ht="26.25" thickBot="1">
      <c r="A886" s="22" t="s">
        <v>934</v>
      </c>
      <c r="B886" s="112" t="s">
        <v>1716</v>
      </c>
      <c r="C886" s="19">
        <f>'6'!M11</f>
        <v>1</v>
      </c>
      <c r="D886" s="20"/>
    </row>
    <row r="887" spans="1:4" s="23" customFormat="1" ht="13.5" thickBot="1">
      <c r="A887" s="22" t="s">
        <v>935</v>
      </c>
      <c r="B887" s="111" t="s">
        <v>1719</v>
      </c>
      <c r="C887" s="19">
        <f>'6'!M12</f>
        <v>2</v>
      </c>
      <c r="D887" s="20"/>
    </row>
    <row r="888" spans="1:4" s="23" customFormat="1" ht="13.5" thickBot="1">
      <c r="A888" s="22" t="s">
        <v>936</v>
      </c>
      <c r="B888" s="106" t="s">
        <v>1842</v>
      </c>
      <c r="C888" s="19">
        <f>'6'!M13</f>
        <v>16</v>
      </c>
      <c r="D888" s="20"/>
    </row>
    <row r="889" spans="1:4" s="23" customFormat="1" ht="13.5" thickBot="1">
      <c r="A889" s="22" t="s">
        <v>937</v>
      </c>
      <c r="B889" s="107" t="s">
        <v>1720</v>
      </c>
      <c r="C889" s="19">
        <f>'6'!M14</f>
        <v>2</v>
      </c>
      <c r="D889" s="20"/>
    </row>
    <row r="890" spans="1:4" s="23" customFormat="1" ht="13.5" thickBot="1">
      <c r="A890" s="22" t="s">
        <v>938</v>
      </c>
      <c r="B890" s="106" t="s">
        <v>265</v>
      </c>
      <c r="C890" s="19">
        <f>'6'!M15</f>
        <v>21</v>
      </c>
      <c r="D890" s="20"/>
    </row>
    <row r="891" spans="1:4" s="23" customFormat="1" ht="13.5" thickBot="1">
      <c r="A891" s="22" t="s">
        <v>939</v>
      </c>
      <c r="B891" s="106" t="s">
        <v>1721</v>
      </c>
      <c r="C891" s="19">
        <f>'6'!M16</f>
        <v>0</v>
      </c>
      <c r="D891" s="20"/>
    </row>
    <row r="892" spans="1:4" s="23" customFormat="1" ht="13.5" thickBot="1">
      <c r="A892" s="22" t="s">
        <v>940</v>
      </c>
      <c r="B892" s="106" t="s">
        <v>266</v>
      </c>
      <c r="C892" s="19">
        <f>'6'!M17</f>
        <v>0</v>
      </c>
      <c r="D892" s="20"/>
    </row>
    <row r="893" spans="1:4" s="23" customFormat="1" ht="13.5" thickBot="1">
      <c r="A893" s="22" t="s">
        <v>941</v>
      </c>
      <c r="B893" s="107" t="s">
        <v>267</v>
      </c>
      <c r="C893" s="19">
        <f>'6'!M18</f>
        <v>3</v>
      </c>
      <c r="D893" s="20"/>
    </row>
    <row r="894" spans="1:4" s="23" customFormat="1" ht="13.5" thickBot="1">
      <c r="A894" s="22" t="s">
        <v>942</v>
      </c>
      <c r="B894" s="106" t="s">
        <v>1830</v>
      </c>
      <c r="C894" s="19">
        <f>'6'!M19</f>
        <v>432</v>
      </c>
      <c r="D894" s="20"/>
    </row>
    <row r="895" spans="1:4" s="23" customFormat="1" ht="13.5" thickBot="1">
      <c r="A895" s="22" t="s">
        <v>943</v>
      </c>
      <c r="B895" s="106" t="s">
        <v>268</v>
      </c>
      <c r="C895" s="19">
        <f>'6'!M20</f>
        <v>154</v>
      </c>
      <c r="D895" s="20"/>
    </row>
    <row r="896" spans="1:4" s="23" customFormat="1" ht="39" thickBot="1">
      <c r="A896" s="22" t="s">
        <v>944</v>
      </c>
      <c r="B896" s="109" t="s">
        <v>608</v>
      </c>
      <c r="C896" s="19">
        <f>'5'!N10</f>
        <v>100</v>
      </c>
      <c r="D896" s="20"/>
    </row>
    <row r="897" spans="1:4" s="23" customFormat="1" ht="26.25" thickBot="1">
      <c r="A897" s="22" t="s">
        <v>945</v>
      </c>
      <c r="B897" s="106" t="s">
        <v>259</v>
      </c>
      <c r="C897" s="19">
        <f>'5'!N11</f>
        <v>92</v>
      </c>
      <c r="D897" s="20"/>
    </row>
    <row r="898" spans="1:4" s="23" customFormat="1" ht="13.5" thickBot="1">
      <c r="A898" s="22" t="s">
        <v>946</v>
      </c>
      <c r="B898" s="107" t="s">
        <v>586</v>
      </c>
      <c r="C898" s="19">
        <f>'5'!N12</f>
        <v>6</v>
      </c>
      <c r="D898" s="20"/>
    </row>
    <row r="899" spans="1:4" s="23" customFormat="1" ht="13.5" thickBot="1">
      <c r="A899" s="22" t="s">
        <v>947</v>
      </c>
      <c r="B899" s="107" t="s">
        <v>1722</v>
      </c>
      <c r="C899" s="19">
        <f>'5'!N13</f>
        <v>13</v>
      </c>
      <c r="D899" s="20"/>
    </row>
    <row r="900" spans="1:4" s="23" customFormat="1" ht="13.5" thickBot="1">
      <c r="A900" s="22" t="s">
        <v>948</v>
      </c>
      <c r="B900" s="106" t="s">
        <v>587</v>
      </c>
      <c r="C900" s="19">
        <f>'5'!N14</f>
        <v>365</v>
      </c>
      <c r="D900" s="20"/>
    </row>
    <row r="901" spans="1:4" s="23" customFormat="1" ht="13.5" thickBot="1">
      <c r="A901" s="22" t="s">
        <v>949</v>
      </c>
      <c r="B901" s="106" t="s">
        <v>589</v>
      </c>
      <c r="C901" s="19">
        <f>'5'!N15</f>
        <v>343</v>
      </c>
      <c r="D901" s="20"/>
    </row>
    <row r="902" spans="1:4" s="23" customFormat="1" ht="13.5" thickBot="1">
      <c r="A902" s="22" t="s">
        <v>950</v>
      </c>
      <c r="B902" s="106" t="s">
        <v>260</v>
      </c>
      <c r="C902" s="19">
        <f>'5'!N16</f>
        <v>38</v>
      </c>
      <c r="D902" s="20"/>
    </row>
    <row r="903" spans="1:4" s="23" customFormat="1" ht="26.25" thickBot="1">
      <c r="A903" s="22" t="s">
        <v>951</v>
      </c>
      <c r="B903" s="106" t="s">
        <v>590</v>
      </c>
      <c r="C903" s="19">
        <f>'5'!N17</f>
        <v>32</v>
      </c>
      <c r="D903" s="20"/>
    </row>
    <row r="904" spans="1:4" s="23" customFormat="1" ht="13.5" thickBot="1">
      <c r="A904" s="22" t="s">
        <v>952</v>
      </c>
      <c r="B904" s="107" t="s">
        <v>591</v>
      </c>
      <c r="C904" s="19">
        <f>'5'!N18</f>
        <v>4</v>
      </c>
      <c r="D904" s="20"/>
    </row>
    <row r="905" spans="1:4" s="23" customFormat="1" ht="13.5" thickBot="1">
      <c r="A905" s="22" t="s">
        <v>953</v>
      </c>
      <c r="B905" s="106" t="s">
        <v>1835</v>
      </c>
      <c r="C905" s="19">
        <f>'5'!N19</f>
        <v>97</v>
      </c>
      <c r="D905" s="20"/>
    </row>
    <row r="906" spans="1:4" s="23" customFormat="1" ht="13.5" thickBot="1">
      <c r="A906" s="22" t="s">
        <v>954</v>
      </c>
      <c r="B906" s="106" t="s">
        <v>592</v>
      </c>
      <c r="C906" s="19">
        <f>'5'!N20</f>
        <v>69</v>
      </c>
      <c r="D906" s="20"/>
    </row>
    <row r="907" spans="1:4" s="23" customFormat="1" ht="13.5" thickBot="1">
      <c r="A907" s="22" t="s">
        <v>955</v>
      </c>
      <c r="B907" s="106" t="s">
        <v>1836</v>
      </c>
      <c r="C907" s="19">
        <f>'5'!N22</f>
        <v>68</v>
      </c>
      <c r="D907" s="20"/>
    </row>
    <row r="908" spans="1:4" s="23" customFormat="1" ht="13.5" thickBot="1">
      <c r="A908" s="22" t="s">
        <v>956</v>
      </c>
      <c r="B908" s="106" t="s">
        <v>593</v>
      </c>
      <c r="C908" s="19">
        <f>'5'!N23</f>
        <v>6</v>
      </c>
      <c r="D908" s="20"/>
    </row>
    <row r="909" spans="1:4" s="23" customFormat="1" ht="13.5" thickBot="1">
      <c r="A909" s="22" t="s">
        <v>957</v>
      </c>
      <c r="B909" s="107" t="s">
        <v>1837</v>
      </c>
      <c r="C909" s="19">
        <f>'5'!N24</f>
        <v>26</v>
      </c>
      <c r="D909" s="20"/>
    </row>
    <row r="910" spans="1:4" s="23" customFormat="1" ht="13.5" thickBot="1">
      <c r="A910" s="22" t="s">
        <v>958</v>
      </c>
      <c r="B910" s="106" t="s">
        <v>1838</v>
      </c>
      <c r="C910" s="19">
        <f>'5'!N25</f>
        <v>296</v>
      </c>
      <c r="D910" s="20"/>
    </row>
    <row r="911" spans="1:4" s="23" customFormat="1" ht="26.25" thickBot="1">
      <c r="A911" s="22" t="s">
        <v>959</v>
      </c>
      <c r="B911" s="106" t="s">
        <v>261</v>
      </c>
      <c r="C911" s="19">
        <f>'5'!N26</f>
        <v>12</v>
      </c>
      <c r="D911" s="20"/>
    </row>
    <row r="912" spans="1:4" s="23" customFormat="1" ht="13.5" thickBot="1">
      <c r="A912" s="22" t="s">
        <v>960</v>
      </c>
      <c r="B912" s="106" t="s">
        <v>262</v>
      </c>
      <c r="C912" s="19">
        <f>'5'!N27</f>
        <v>7</v>
      </c>
      <c r="D912" s="20"/>
    </row>
    <row r="913" spans="1:4" s="23" customFormat="1" ht="13.5" thickBot="1">
      <c r="A913" s="22" t="s">
        <v>961</v>
      </c>
      <c r="B913" s="107" t="s">
        <v>263</v>
      </c>
      <c r="C913" s="19">
        <f>'5'!N28</f>
        <v>130</v>
      </c>
      <c r="D913" s="20"/>
    </row>
    <row r="914" spans="1:4" s="23" customFormat="1" ht="13.5" thickBot="1">
      <c r="A914" s="22" t="s">
        <v>962</v>
      </c>
      <c r="B914" s="106" t="s">
        <v>264</v>
      </c>
      <c r="C914" s="19">
        <f>'5'!N29</f>
        <v>93</v>
      </c>
      <c r="D914" s="20"/>
    </row>
    <row r="915" spans="1:4" s="23" customFormat="1" ht="13.5" thickBot="1">
      <c r="A915" s="22" t="s">
        <v>963</v>
      </c>
      <c r="B915" s="106" t="s">
        <v>1839</v>
      </c>
      <c r="C915" s="19">
        <f>'6'!N6</f>
        <v>10</v>
      </c>
      <c r="D915" s="20"/>
    </row>
    <row r="916" spans="1:4" s="23" customFormat="1" ht="13.5" thickBot="1">
      <c r="A916" s="22" t="s">
        <v>964</v>
      </c>
      <c r="B916" s="110" t="s">
        <v>1840</v>
      </c>
      <c r="C916" s="19">
        <f>'6'!N7</f>
        <v>67</v>
      </c>
      <c r="D916" s="20"/>
    </row>
    <row r="917" spans="1:4" s="23" customFormat="1" ht="26.25" thickBot="1">
      <c r="A917" s="22" t="s">
        <v>965</v>
      </c>
      <c r="B917" s="107" t="s">
        <v>1717</v>
      </c>
      <c r="C917" s="19">
        <f>'6'!N8</f>
        <v>48</v>
      </c>
      <c r="D917" s="20"/>
    </row>
    <row r="918" spans="1:4" s="23" customFormat="1" ht="13.5" thickBot="1">
      <c r="A918" s="22" t="s">
        <v>966</v>
      </c>
      <c r="B918" s="106" t="s">
        <v>1718</v>
      </c>
      <c r="C918" s="19">
        <f>'6'!N9</f>
        <v>4</v>
      </c>
      <c r="D918" s="20"/>
    </row>
    <row r="919" spans="1:4" s="23" customFormat="1" ht="13.5" thickBot="1">
      <c r="A919" s="22" t="s">
        <v>967</v>
      </c>
      <c r="B919" s="111" t="s">
        <v>1841</v>
      </c>
      <c r="C919" s="19">
        <f>'6'!N10</f>
        <v>161</v>
      </c>
      <c r="D919" s="20"/>
    </row>
    <row r="920" spans="1:4" s="23" customFormat="1" ht="26.25" thickBot="1">
      <c r="A920" s="22" t="s">
        <v>968</v>
      </c>
      <c r="B920" s="112" t="s">
        <v>1716</v>
      </c>
      <c r="C920" s="19">
        <f>'6'!N11</f>
        <v>98</v>
      </c>
      <c r="D920" s="20"/>
    </row>
    <row r="921" spans="1:4" s="23" customFormat="1" ht="13.5" thickBot="1">
      <c r="A921" s="22" t="s">
        <v>969</v>
      </c>
      <c r="B921" s="111" t="s">
        <v>1719</v>
      </c>
      <c r="C921" s="19">
        <f>'6'!N12</f>
        <v>30</v>
      </c>
      <c r="D921" s="20"/>
    </row>
    <row r="922" spans="1:4" s="23" customFormat="1" ht="13.5" thickBot="1">
      <c r="A922" s="22" t="s">
        <v>970</v>
      </c>
      <c r="B922" s="106" t="s">
        <v>1842</v>
      </c>
      <c r="C922" s="19">
        <f>'6'!N13</f>
        <v>13</v>
      </c>
      <c r="D922" s="20"/>
    </row>
    <row r="923" spans="1:4" s="23" customFormat="1" ht="13.5" thickBot="1">
      <c r="A923" s="22" t="s">
        <v>971</v>
      </c>
      <c r="B923" s="107" t="s">
        <v>1720</v>
      </c>
      <c r="C923" s="19">
        <f>'6'!N14</f>
        <v>9</v>
      </c>
      <c r="D923" s="20"/>
    </row>
    <row r="924" spans="1:4" s="23" customFormat="1" ht="13.5" thickBot="1">
      <c r="A924" s="22" t="s">
        <v>972</v>
      </c>
      <c r="B924" s="106" t="s">
        <v>265</v>
      </c>
      <c r="C924" s="19">
        <f>'6'!N15</f>
        <v>87</v>
      </c>
      <c r="D924" s="20"/>
    </row>
    <row r="925" spans="1:4" s="23" customFormat="1" ht="13.5" thickBot="1">
      <c r="A925" s="22" t="s">
        <v>973</v>
      </c>
      <c r="B925" s="106" t="s">
        <v>1721</v>
      </c>
      <c r="C925" s="19">
        <f>'6'!N16</f>
        <v>2</v>
      </c>
      <c r="D925" s="20"/>
    </row>
    <row r="926" spans="1:4" s="23" customFormat="1" ht="13.5" thickBot="1">
      <c r="A926" s="22" t="s">
        <v>974</v>
      </c>
      <c r="B926" s="106" t="s">
        <v>266</v>
      </c>
      <c r="C926" s="19">
        <f>'6'!N17</f>
        <v>1</v>
      </c>
      <c r="D926" s="20"/>
    </row>
    <row r="927" spans="1:4" s="23" customFormat="1" ht="13.5" thickBot="1">
      <c r="A927" s="22" t="s">
        <v>975</v>
      </c>
      <c r="B927" s="107" t="s">
        <v>267</v>
      </c>
      <c r="C927" s="19">
        <f>'6'!N18</f>
        <v>14</v>
      </c>
      <c r="D927" s="20"/>
    </row>
    <row r="928" spans="1:4" s="23" customFormat="1" ht="13.5" thickBot="1">
      <c r="A928" s="22" t="s">
        <v>976</v>
      </c>
      <c r="B928" s="106" t="s">
        <v>1830</v>
      </c>
      <c r="C928" s="19">
        <f>'6'!N19</f>
        <v>1364</v>
      </c>
      <c r="D928" s="20"/>
    </row>
    <row r="929" spans="1:4" s="23" customFormat="1" ht="13.5" thickBot="1">
      <c r="A929" s="22" t="s">
        <v>977</v>
      </c>
      <c r="B929" s="106" t="s">
        <v>268</v>
      </c>
      <c r="C929" s="19">
        <f>'6'!N20</f>
        <v>506</v>
      </c>
      <c r="D929" s="20"/>
    </row>
    <row r="930" spans="1:4" s="23" customFormat="1" ht="39" thickBot="1">
      <c r="A930" s="22" t="s">
        <v>978</v>
      </c>
      <c r="B930" s="109" t="s">
        <v>609</v>
      </c>
      <c r="C930" s="19">
        <f>'5'!O10</f>
        <v>3</v>
      </c>
      <c r="D930" s="20"/>
    </row>
    <row r="931" spans="1:4" s="23" customFormat="1" ht="26.25" thickBot="1">
      <c r="A931" s="22" t="s">
        <v>979</v>
      </c>
      <c r="B931" s="106" t="s">
        <v>259</v>
      </c>
      <c r="C931" s="19">
        <f>'5'!O11</f>
        <v>2</v>
      </c>
      <c r="D931" s="20"/>
    </row>
    <row r="932" spans="1:4" s="23" customFormat="1" ht="13.5" thickBot="1">
      <c r="A932" s="22" t="s">
        <v>980</v>
      </c>
      <c r="B932" s="107" t="s">
        <v>586</v>
      </c>
      <c r="C932" s="19">
        <f>'5'!O12</f>
        <v>1</v>
      </c>
      <c r="D932" s="20"/>
    </row>
    <row r="933" spans="1:4" s="23" customFormat="1" ht="13.5" thickBot="1">
      <c r="A933" s="22" t="s">
        <v>981</v>
      </c>
      <c r="B933" s="107" t="s">
        <v>1722</v>
      </c>
      <c r="C933" s="19">
        <f>'5'!O13</f>
        <v>3</v>
      </c>
      <c r="D933" s="20"/>
    </row>
    <row r="934" spans="1:4" s="23" customFormat="1" ht="13.5" thickBot="1">
      <c r="A934" s="22" t="s">
        <v>982</v>
      </c>
      <c r="B934" s="106" t="s">
        <v>587</v>
      </c>
      <c r="C934" s="19">
        <f>'5'!O14</f>
        <v>150</v>
      </c>
      <c r="D934" s="20"/>
    </row>
    <row r="935" spans="1:4" s="23" customFormat="1" ht="13.5" thickBot="1">
      <c r="A935" s="22" t="s">
        <v>983</v>
      </c>
      <c r="B935" s="106" t="s">
        <v>589</v>
      </c>
      <c r="C935" s="19">
        <f>'5'!O15</f>
        <v>118</v>
      </c>
      <c r="D935" s="20"/>
    </row>
    <row r="936" spans="1:4" s="23" customFormat="1" ht="13.5" thickBot="1">
      <c r="A936" s="22" t="s">
        <v>984</v>
      </c>
      <c r="B936" s="106" t="s">
        <v>260</v>
      </c>
      <c r="C936" s="19">
        <f>'5'!O16</f>
        <v>150</v>
      </c>
      <c r="D936" s="20"/>
    </row>
    <row r="937" spans="1:4" s="23" customFormat="1" ht="26.25" thickBot="1">
      <c r="A937" s="22" t="s">
        <v>985</v>
      </c>
      <c r="B937" s="106" t="s">
        <v>590</v>
      </c>
      <c r="C937" s="19">
        <f>'5'!O17</f>
        <v>128</v>
      </c>
      <c r="D937" s="20"/>
    </row>
    <row r="938" spans="1:4" s="23" customFormat="1" ht="13.5" thickBot="1">
      <c r="A938" s="22" t="s">
        <v>986</v>
      </c>
      <c r="B938" s="107" t="s">
        <v>591</v>
      </c>
      <c r="C938" s="19">
        <f>'5'!O18</f>
        <v>17</v>
      </c>
      <c r="D938" s="20"/>
    </row>
    <row r="939" spans="1:4" s="23" customFormat="1" ht="13.5" thickBot="1">
      <c r="A939" s="22" t="s">
        <v>987</v>
      </c>
      <c r="B939" s="106" t="s">
        <v>1835</v>
      </c>
      <c r="C939" s="19">
        <f>'5'!O19</f>
        <v>37</v>
      </c>
      <c r="D939" s="20"/>
    </row>
    <row r="940" spans="1:4" s="23" customFormat="1" ht="13.5" thickBot="1">
      <c r="A940" s="22" t="s">
        <v>988</v>
      </c>
      <c r="B940" s="106" t="s">
        <v>592</v>
      </c>
      <c r="C940" s="19">
        <f>'5'!O20</f>
        <v>10</v>
      </c>
      <c r="D940" s="20"/>
    </row>
    <row r="941" spans="1:4" s="23" customFormat="1" ht="13.5" thickBot="1">
      <c r="A941" s="22" t="s">
        <v>989</v>
      </c>
      <c r="B941" s="106" t="s">
        <v>1836</v>
      </c>
      <c r="C941" s="19">
        <f>'5'!O22</f>
        <v>114</v>
      </c>
      <c r="D941" s="20"/>
    </row>
    <row r="942" spans="1:4" s="23" customFormat="1" ht="13.5" thickBot="1">
      <c r="A942" s="22" t="s">
        <v>990</v>
      </c>
      <c r="B942" s="106" t="s">
        <v>593</v>
      </c>
      <c r="C942" s="19">
        <f>'5'!O23</f>
        <v>16</v>
      </c>
      <c r="D942" s="20"/>
    </row>
    <row r="943" spans="1:4" s="23" customFormat="1" ht="13.5" thickBot="1">
      <c r="A943" s="22" t="s">
        <v>991</v>
      </c>
      <c r="B943" s="107" t="s">
        <v>1837</v>
      </c>
      <c r="C943" s="19">
        <f>'5'!O24</f>
        <v>43</v>
      </c>
      <c r="D943" s="20"/>
    </row>
    <row r="944" spans="1:4" s="23" customFormat="1" ht="13.5" thickBot="1">
      <c r="A944" s="22" t="s">
        <v>992</v>
      </c>
      <c r="B944" s="106" t="s">
        <v>1838</v>
      </c>
      <c r="C944" s="19">
        <f>'5'!O25</f>
        <v>175</v>
      </c>
      <c r="D944" s="20"/>
    </row>
    <row r="945" spans="1:4" s="23" customFormat="1" ht="26.25" thickBot="1">
      <c r="A945" s="22" t="s">
        <v>993</v>
      </c>
      <c r="B945" s="106" t="s">
        <v>261</v>
      </c>
      <c r="C945" s="19">
        <f>'5'!O26</f>
        <v>8</v>
      </c>
      <c r="D945" s="20"/>
    </row>
    <row r="946" spans="1:4" s="23" customFormat="1" ht="13.5" thickBot="1">
      <c r="A946" s="22" t="s">
        <v>994</v>
      </c>
      <c r="B946" s="106" t="s">
        <v>262</v>
      </c>
      <c r="C946" s="19">
        <f>'5'!O27</f>
        <v>22</v>
      </c>
      <c r="D946" s="20"/>
    </row>
    <row r="947" spans="1:4" s="23" customFormat="1" ht="13.5" thickBot="1">
      <c r="A947" s="22" t="s">
        <v>995</v>
      </c>
      <c r="B947" s="107" t="s">
        <v>263</v>
      </c>
      <c r="C947" s="19">
        <f>'5'!O28</f>
        <v>64</v>
      </c>
      <c r="D947" s="20"/>
    </row>
    <row r="948" spans="1:4" s="23" customFormat="1" ht="13.5" thickBot="1">
      <c r="A948" s="22" t="s">
        <v>996</v>
      </c>
      <c r="B948" s="106" t="s">
        <v>264</v>
      </c>
      <c r="C948" s="19">
        <f>'5'!O29</f>
        <v>55</v>
      </c>
      <c r="D948" s="20"/>
    </row>
    <row r="949" spans="1:4" s="23" customFormat="1" ht="13.5" thickBot="1">
      <c r="A949" s="22" t="s">
        <v>997</v>
      </c>
      <c r="B949" s="106" t="s">
        <v>1839</v>
      </c>
      <c r="C949" s="19">
        <f>'6'!O6</f>
        <v>29</v>
      </c>
      <c r="D949" s="20"/>
    </row>
    <row r="950" spans="1:4" s="23" customFormat="1" ht="13.5" thickBot="1">
      <c r="A950" s="22" t="s">
        <v>998</v>
      </c>
      <c r="B950" s="110" t="s">
        <v>1840</v>
      </c>
      <c r="C950" s="19">
        <f>'6'!O7</f>
        <v>51</v>
      </c>
      <c r="D950" s="20"/>
    </row>
    <row r="951" spans="1:4" s="23" customFormat="1" ht="26.25" thickBot="1">
      <c r="A951" s="22" t="s">
        <v>999</v>
      </c>
      <c r="B951" s="107" t="s">
        <v>1717</v>
      </c>
      <c r="C951" s="19">
        <f>'6'!O8</f>
        <v>29</v>
      </c>
      <c r="D951" s="20"/>
    </row>
    <row r="952" spans="1:4" s="23" customFormat="1" ht="13.5" thickBot="1">
      <c r="A952" s="22" t="s">
        <v>1000</v>
      </c>
      <c r="B952" s="106" t="s">
        <v>1718</v>
      </c>
      <c r="C952" s="19">
        <f>'6'!O9</f>
        <v>5</v>
      </c>
      <c r="D952" s="20"/>
    </row>
    <row r="953" spans="1:4" s="23" customFormat="1" ht="13.5" thickBot="1">
      <c r="A953" s="22" t="s">
        <v>1001</v>
      </c>
      <c r="B953" s="111" t="s">
        <v>1841</v>
      </c>
      <c r="C953" s="19">
        <f>'6'!O10</f>
        <v>261</v>
      </c>
      <c r="D953" s="20"/>
    </row>
    <row r="954" spans="1:4" s="23" customFormat="1" ht="26.25" thickBot="1">
      <c r="A954" s="22" t="s">
        <v>1002</v>
      </c>
      <c r="B954" s="112" t="s">
        <v>1716</v>
      </c>
      <c r="C954" s="19">
        <f>'6'!O11</f>
        <v>78</v>
      </c>
      <c r="D954" s="20"/>
    </row>
    <row r="955" spans="1:4" s="23" customFormat="1" ht="13.5" thickBot="1">
      <c r="A955" s="22" t="s">
        <v>1003</v>
      </c>
      <c r="B955" s="111" t="s">
        <v>1719</v>
      </c>
      <c r="C955" s="19">
        <f>'6'!O12</f>
        <v>110</v>
      </c>
      <c r="D955" s="20"/>
    </row>
    <row r="956" spans="1:4" s="23" customFormat="1" ht="13.5" thickBot="1">
      <c r="A956" s="22" t="s">
        <v>1004</v>
      </c>
      <c r="B956" s="106" t="s">
        <v>1842</v>
      </c>
      <c r="C956" s="19">
        <f>'6'!O13</f>
        <v>14</v>
      </c>
      <c r="D956" s="20"/>
    </row>
    <row r="957" spans="1:4" s="23" customFormat="1" ht="13.5" thickBot="1">
      <c r="A957" s="22" t="s">
        <v>1005</v>
      </c>
      <c r="B957" s="107" t="s">
        <v>1720</v>
      </c>
      <c r="C957" s="19">
        <f>'6'!O14</f>
        <v>15</v>
      </c>
      <c r="D957" s="20"/>
    </row>
    <row r="958" spans="1:4" s="23" customFormat="1" ht="13.5" thickBot="1">
      <c r="A958" s="22" t="s">
        <v>1006</v>
      </c>
      <c r="B958" s="106" t="s">
        <v>265</v>
      </c>
      <c r="C958" s="19">
        <f>'6'!O15</f>
        <v>96</v>
      </c>
      <c r="D958" s="20"/>
    </row>
    <row r="959" spans="1:4" s="23" customFormat="1" ht="13.5" thickBot="1">
      <c r="A959" s="22" t="s">
        <v>1007</v>
      </c>
      <c r="B959" s="106" t="s">
        <v>1721</v>
      </c>
      <c r="C959" s="19">
        <f>'6'!O16</f>
        <v>1</v>
      </c>
      <c r="D959" s="20"/>
    </row>
    <row r="960" spans="1:4" s="23" customFormat="1" ht="13.5" thickBot="1">
      <c r="A960" s="22" t="s">
        <v>1008</v>
      </c>
      <c r="B960" s="106" t="s">
        <v>266</v>
      </c>
      <c r="C960" s="19">
        <f>'6'!O17</f>
        <v>0</v>
      </c>
      <c r="D960" s="20"/>
    </row>
    <row r="961" spans="1:4" s="23" customFormat="1" ht="13.5" thickBot="1">
      <c r="A961" s="22" t="s">
        <v>1009</v>
      </c>
      <c r="B961" s="107" t="s">
        <v>267</v>
      </c>
      <c r="C961" s="19">
        <f>'6'!O18</f>
        <v>30</v>
      </c>
      <c r="D961" s="20"/>
    </row>
    <row r="962" spans="1:4" s="23" customFormat="1" ht="13.5" thickBot="1">
      <c r="A962" s="22" t="s">
        <v>1010</v>
      </c>
      <c r="B962" s="106" t="s">
        <v>1830</v>
      </c>
      <c r="C962" s="19">
        <f>'6'!O19</f>
        <v>1171</v>
      </c>
      <c r="D962" s="20"/>
    </row>
    <row r="963" spans="1:4" s="23" customFormat="1" ht="13.5" thickBot="1">
      <c r="A963" s="22" t="s">
        <v>1011</v>
      </c>
      <c r="B963" s="106" t="s">
        <v>268</v>
      </c>
      <c r="C963" s="19">
        <f>'6'!O20</f>
        <v>535</v>
      </c>
      <c r="D963" s="20"/>
    </row>
    <row r="964" spans="1:4" s="23" customFormat="1" ht="39" thickBot="1">
      <c r="A964" s="22" t="s">
        <v>1012</v>
      </c>
      <c r="B964" s="109" t="s">
        <v>610</v>
      </c>
      <c r="C964" s="19">
        <f>'5'!P10</f>
        <v>1</v>
      </c>
      <c r="D964" s="20"/>
    </row>
    <row r="965" spans="1:4" s="23" customFormat="1" ht="26.25" thickBot="1">
      <c r="A965" s="22" t="s">
        <v>1013</v>
      </c>
      <c r="B965" s="106" t="s">
        <v>259</v>
      </c>
      <c r="C965" s="19">
        <f>'5'!P11</f>
        <v>1</v>
      </c>
      <c r="D965" s="20"/>
    </row>
    <row r="966" spans="1:4" s="23" customFormat="1" ht="13.5" thickBot="1">
      <c r="A966" s="22" t="s">
        <v>1014</v>
      </c>
      <c r="B966" s="107" t="s">
        <v>586</v>
      </c>
      <c r="C966" s="19">
        <f>'5'!P12</f>
        <v>0</v>
      </c>
      <c r="D966" s="20"/>
    </row>
    <row r="967" spans="1:4" s="23" customFormat="1" ht="13.5" thickBot="1">
      <c r="A967" s="22" t="s">
        <v>1015</v>
      </c>
      <c r="B967" s="107" t="s">
        <v>1722</v>
      </c>
      <c r="C967" s="19">
        <f>'5'!P13</f>
        <v>0</v>
      </c>
      <c r="D967" s="20"/>
    </row>
    <row r="968" spans="1:4" s="23" customFormat="1" ht="13.5" thickBot="1">
      <c r="A968" s="22" t="s">
        <v>1016</v>
      </c>
      <c r="B968" s="106" t="s">
        <v>587</v>
      </c>
      <c r="C968" s="19">
        <f>'5'!P14</f>
        <v>29</v>
      </c>
      <c r="D968" s="20"/>
    </row>
    <row r="969" spans="1:4" s="23" customFormat="1" ht="13.5" thickBot="1">
      <c r="A969" s="22" t="s">
        <v>1017</v>
      </c>
      <c r="B969" s="106" t="s">
        <v>589</v>
      </c>
      <c r="C969" s="19">
        <f>'5'!P15</f>
        <v>28</v>
      </c>
      <c r="D969" s="20"/>
    </row>
    <row r="970" spans="1:4" s="23" customFormat="1" ht="13.5" thickBot="1">
      <c r="A970" s="22" t="s">
        <v>1018</v>
      </c>
      <c r="B970" s="106" t="s">
        <v>260</v>
      </c>
      <c r="C970" s="19">
        <f>'5'!P16</f>
        <v>15</v>
      </c>
      <c r="D970" s="20"/>
    </row>
    <row r="971" spans="1:4" s="23" customFormat="1" ht="26.25" thickBot="1">
      <c r="A971" s="22" t="s">
        <v>1019</v>
      </c>
      <c r="B971" s="106" t="s">
        <v>590</v>
      </c>
      <c r="C971" s="19">
        <f>'5'!P17</f>
        <v>15</v>
      </c>
      <c r="D971" s="20"/>
    </row>
    <row r="972" spans="1:4" s="23" customFormat="1" ht="13.5" thickBot="1">
      <c r="A972" s="22" t="s">
        <v>1020</v>
      </c>
      <c r="B972" s="107" t="s">
        <v>591</v>
      </c>
      <c r="C972" s="19">
        <f>'5'!P18</f>
        <v>0</v>
      </c>
      <c r="D972" s="20"/>
    </row>
    <row r="973" spans="1:4" s="23" customFormat="1" ht="13.5" thickBot="1">
      <c r="A973" s="22" t="s">
        <v>1021</v>
      </c>
      <c r="B973" s="106" t="s">
        <v>1835</v>
      </c>
      <c r="C973" s="19">
        <f>'5'!P19</f>
        <v>22</v>
      </c>
      <c r="D973" s="20"/>
    </row>
    <row r="974" spans="1:4" s="23" customFormat="1" ht="13.5" thickBot="1">
      <c r="A974" s="22" t="s">
        <v>1022</v>
      </c>
      <c r="B974" s="106" t="s">
        <v>592</v>
      </c>
      <c r="C974" s="19">
        <f>'5'!P20</f>
        <v>0</v>
      </c>
      <c r="D974" s="20"/>
    </row>
    <row r="975" spans="1:4" s="23" customFormat="1" ht="13.5" thickBot="1">
      <c r="A975" s="22" t="s">
        <v>1023</v>
      </c>
      <c r="B975" s="106" t="s">
        <v>1836</v>
      </c>
      <c r="C975" s="19">
        <f>'5'!P22</f>
        <v>21</v>
      </c>
      <c r="D975" s="20"/>
    </row>
    <row r="976" spans="1:4" s="23" customFormat="1" ht="13.5" thickBot="1">
      <c r="A976" s="22" t="s">
        <v>1024</v>
      </c>
      <c r="B976" s="106" t="s">
        <v>593</v>
      </c>
      <c r="C976" s="19">
        <f>'5'!P23</f>
        <v>0</v>
      </c>
      <c r="D976" s="20"/>
    </row>
    <row r="977" spans="1:4" s="23" customFormat="1" ht="13.5" thickBot="1">
      <c r="A977" s="22" t="s">
        <v>1025</v>
      </c>
      <c r="B977" s="107" t="s">
        <v>1837</v>
      </c>
      <c r="C977" s="19">
        <f>'5'!P24</f>
        <v>21</v>
      </c>
      <c r="D977" s="20"/>
    </row>
    <row r="978" spans="1:4" s="23" customFormat="1" ht="13.5" thickBot="1">
      <c r="A978" s="22" t="s">
        <v>1026</v>
      </c>
      <c r="B978" s="106" t="s">
        <v>1838</v>
      </c>
      <c r="C978" s="19">
        <f>'5'!P25</f>
        <v>48</v>
      </c>
      <c r="D978" s="20"/>
    </row>
    <row r="979" spans="1:4" s="23" customFormat="1" ht="26.25" thickBot="1">
      <c r="A979" s="22" t="s">
        <v>1027</v>
      </c>
      <c r="B979" s="106" t="s">
        <v>261</v>
      </c>
      <c r="C979" s="19">
        <f>'5'!P26</f>
        <v>0</v>
      </c>
      <c r="D979" s="20"/>
    </row>
    <row r="980" spans="1:4" s="23" customFormat="1" ht="13.5" thickBot="1">
      <c r="A980" s="22" t="s">
        <v>1028</v>
      </c>
      <c r="B980" s="106" t="s">
        <v>262</v>
      </c>
      <c r="C980" s="19">
        <f>'5'!P27</f>
        <v>0</v>
      </c>
      <c r="D980" s="20"/>
    </row>
    <row r="981" spans="1:4" s="23" customFormat="1" ht="13.5" thickBot="1">
      <c r="A981" s="22" t="s">
        <v>1029</v>
      </c>
      <c r="B981" s="107" t="s">
        <v>263</v>
      </c>
      <c r="C981" s="19">
        <f>'5'!P28</f>
        <v>1</v>
      </c>
      <c r="D981" s="20"/>
    </row>
    <row r="982" spans="1:4" s="23" customFormat="1" ht="13.5" thickBot="1">
      <c r="A982" s="22" t="s">
        <v>1030</v>
      </c>
      <c r="B982" s="106" t="s">
        <v>264</v>
      </c>
      <c r="C982" s="19">
        <f>'5'!P29</f>
        <v>40</v>
      </c>
      <c r="D982" s="20"/>
    </row>
    <row r="983" spans="1:4" s="23" customFormat="1" ht="13.5" thickBot="1">
      <c r="A983" s="22" t="s">
        <v>1031</v>
      </c>
      <c r="B983" s="106" t="s">
        <v>1839</v>
      </c>
      <c r="C983" s="19">
        <f>'6'!P6</f>
        <v>0</v>
      </c>
      <c r="D983" s="20"/>
    </row>
    <row r="984" spans="1:4" s="23" customFormat="1" ht="13.5" thickBot="1">
      <c r="A984" s="22" t="s">
        <v>1032</v>
      </c>
      <c r="B984" s="110" t="s">
        <v>1840</v>
      </c>
      <c r="C984" s="19">
        <f>'6'!P7</f>
        <v>0</v>
      </c>
      <c r="D984" s="20"/>
    </row>
    <row r="985" spans="1:4" s="23" customFormat="1" ht="26.25" thickBot="1">
      <c r="A985" s="22" t="s">
        <v>1033</v>
      </c>
      <c r="B985" s="107" t="s">
        <v>1717</v>
      </c>
      <c r="C985" s="19">
        <f>'6'!P8</f>
        <v>0</v>
      </c>
      <c r="D985" s="20"/>
    </row>
    <row r="986" spans="1:4" s="23" customFormat="1" ht="13.5" thickBot="1">
      <c r="A986" s="22" t="s">
        <v>1034</v>
      </c>
      <c r="B986" s="106" t="s">
        <v>1718</v>
      </c>
      <c r="C986" s="19">
        <f>'6'!P9</f>
        <v>0</v>
      </c>
      <c r="D986" s="20"/>
    </row>
    <row r="987" spans="1:4" s="23" customFormat="1" ht="13.5" thickBot="1">
      <c r="A987" s="22" t="s">
        <v>1035</v>
      </c>
      <c r="B987" s="111" t="s">
        <v>1841</v>
      </c>
      <c r="C987" s="19">
        <f>'6'!P10</f>
        <v>6</v>
      </c>
      <c r="D987" s="20"/>
    </row>
    <row r="988" spans="1:4" s="23" customFormat="1" ht="26.25" thickBot="1">
      <c r="A988" s="22" t="s">
        <v>1036</v>
      </c>
      <c r="B988" s="112" t="s">
        <v>1716</v>
      </c>
      <c r="C988" s="19">
        <f>'6'!P11</f>
        <v>3</v>
      </c>
      <c r="D988" s="20"/>
    </row>
    <row r="989" spans="1:4" s="23" customFormat="1" ht="13.5" thickBot="1">
      <c r="A989" s="22" t="s">
        <v>1037</v>
      </c>
      <c r="B989" s="111" t="s">
        <v>1719</v>
      </c>
      <c r="C989" s="19">
        <f>'6'!P12</f>
        <v>2</v>
      </c>
      <c r="D989" s="20"/>
    </row>
    <row r="990" spans="1:4" s="23" customFormat="1" ht="13.5" thickBot="1">
      <c r="A990" s="22" t="s">
        <v>1038</v>
      </c>
      <c r="B990" s="106" t="s">
        <v>1842</v>
      </c>
      <c r="C990" s="19">
        <f>'6'!P13</f>
        <v>3</v>
      </c>
      <c r="D990" s="20"/>
    </row>
    <row r="991" spans="1:4" s="23" customFormat="1" ht="13.5" thickBot="1">
      <c r="A991" s="22" t="s">
        <v>1039</v>
      </c>
      <c r="B991" s="107" t="s">
        <v>1720</v>
      </c>
      <c r="C991" s="19">
        <f>'6'!P14</f>
        <v>0</v>
      </c>
      <c r="D991" s="20"/>
    </row>
    <row r="992" spans="1:4" s="23" customFormat="1" ht="13.5" thickBot="1">
      <c r="A992" s="22" t="s">
        <v>1040</v>
      </c>
      <c r="B992" s="106" t="s">
        <v>265</v>
      </c>
      <c r="C992" s="19">
        <f>'6'!P15</f>
        <v>8</v>
      </c>
      <c r="D992" s="20"/>
    </row>
    <row r="993" spans="1:4" s="23" customFormat="1" ht="13.5" thickBot="1">
      <c r="A993" s="22" t="s">
        <v>1041</v>
      </c>
      <c r="B993" s="106" t="s">
        <v>1721</v>
      </c>
      <c r="C993" s="19">
        <f>'6'!P16</f>
        <v>0</v>
      </c>
      <c r="D993" s="20"/>
    </row>
    <row r="994" spans="1:4" s="23" customFormat="1" ht="13.5" thickBot="1">
      <c r="A994" s="22" t="s">
        <v>1042</v>
      </c>
      <c r="B994" s="106" t="s">
        <v>266</v>
      </c>
      <c r="C994" s="19">
        <f>'6'!P17</f>
        <v>0</v>
      </c>
      <c r="D994" s="20"/>
    </row>
    <row r="995" spans="1:4" s="23" customFormat="1" ht="13.5" thickBot="1">
      <c r="A995" s="22" t="s">
        <v>1043</v>
      </c>
      <c r="B995" s="107" t="s">
        <v>267</v>
      </c>
      <c r="C995" s="19">
        <f>'6'!P18</f>
        <v>1</v>
      </c>
      <c r="D995" s="20"/>
    </row>
    <row r="996" spans="1:4" s="23" customFormat="1" ht="13.5" thickBot="1">
      <c r="A996" s="22" t="s">
        <v>1044</v>
      </c>
      <c r="B996" s="106" t="s">
        <v>1830</v>
      </c>
      <c r="C996" s="19">
        <f>'6'!P19</f>
        <v>175</v>
      </c>
      <c r="D996" s="20"/>
    </row>
    <row r="997" spans="1:4" s="23" customFormat="1" ht="13.5" thickBot="1">
      <c r="A997" s="22" t="s">
        <v>1045</v>
      </c>
      <c r="B997" s="106" t="s">
        <v>268</v>
      </c>
      <c r="C997" s="19">
        <f>'6'!P20</f>
        <v>96</v>
      </c>
      <c r="D997" s="20"/>
    </row>
    <row r="998" spans="1:4" s="23" customFormat="1" ht="39" thickBot="1">
      <c r="A998" s="22" t="s">
        <v>1046</v>
      </c>
      <c r="B998" s="109" t="s">
        <v>611</v>
      </c>
      <c r="C998" s="19">
        <f>'5'!Q10</f>
        <v>0</v>
      </c>
      <c r="D998" s="20"/>
    </row>
    <row r="999" spans="1:4" s="23" customFormat="1" ht="26.25" thickBot="1">
      <c r="A999" s="22" t="s">
        <v>1047</v>
      </c>
      <c r="B999" s="106" t="s">
        <v>259</v>
      </c>
      <c r="C999" s="19">
        <f>'5'!Q11</f>
        <v>0</v>
      </c>
      <c r="D999" s="20"/>
    </row>
    <row r="1000" spans="1:4" s="23" customFormat="1" ht="13.5" thickBot="1">
      <c r="A1000" s="22" t="s">
        <v>1048</v>
      </c>
      <c r="B1000" s="107" t="s">
        <v>586</v>
      </c>
      <c r="C1000" s="19">
        <f>'5'!Q12</f>
        <v>0</v>
      </c>
      <c r="D1000" s="20"/>
    </row>
    <row r="1001" spans="1:4" s="23" customFormat="1" ht="13.5" thickBot="1">
      <c r="A1001" s="22" t="s">
        <v>1049</v>
      </c>
      <c r="B1001" s="107" t="s">
        <v>1722</v>
      </c>
      <c r="C1001" s="19">
        <f>'5'!Q13</f>
        <v>0</v>
      </c>
      <c r="D1001" s="20"/>
    </row>
    <row r="1002" spans="1:4" s="23" customFormat="1" ht="13.5" thickBot="1">
      <c r="A1002" s="22" t="s">
        <v>1050</v>
      </c>
      <c r="B1002" s="106" t="s">
        <v>587</v>
      </c>
      <c r="C1002" s="19">
        <f>'5'!Q14</f>
        <v>28</v>
      </c>
      <c r="D1002" s="20"/>
    </row>
    <row r="1003" spans="1:4" s="23" customFormat="1" ht="13.5" thickBot="1">
      <c r="A1003" s="22" t="s">
        <v>1051</v>
      </c>
      <c r="B1003" s="106" t="s">
        <v>589</v>
      </c>
      <c r="C1003" s="19">
        <f>'5'!Q15</f>
        <v>27</v>
      </c>
      <c r="D1003" s="20"/>
    </row>
    <row r="1004" spans="1:4" s="23" customFormat="1" ht="13.5" thickBot="1">
      <c r="A1004" s="22" t="s">
        <v>1052</v>
      </c>
      <c r="B1004" s="106" t="s">
        <v>260</v>
      </c>
      <c r="C1004" s="19">
        <f>'5'!Q16</f>
        <v>3</v>
      </c>
      <c r="D1004" s="20"/>
    </row>
    <row r="1005" spans="1:4" s="23" customFormat="1" ht="26.25" thickBot="1">
      <c r="A1005" s="22" t="s">
        <v>1053</v>
      </c>
      <c r="B1005" s="106" t="s">
        <v>590</v>
      </c>
      <c r="C1005" s="19">
        <f>'5'!Q17</f>
        <v>3</v>
      </c>
      <c r="D1005" s="20"/>
    </row>
    <row r="1006" spans="1:4" s="23" customFormat="1" ht="13.5" thickBot="1">
      <c r="A1006" s="22" t="s">
        <v>1054</v>
      </c>
      <c r="B1006" s="107" t="s">
        <v>591</v>
      </c>
      <c r="C1006" s="19">
        <f>'5'!Q18</f>
        <v>0</v>
      </c>
      <c r="D1006" s="20"/>
    </row>
    <row r="1007" spans="1:4" s="23" customFormat="1" ht="13.5" thickBot="1">
      <c r="A1007" s="22" t="s">
        <v>1055</v>
      </c>
      <c r="B1007" s="106" t="s">
        <v>1835</v>
      </c>
      <c r="C1007" s="19">
        <f>'5'!Q19</f>
        <v>0</v>
      </c>
      <c r="D1007" s="20"/>
    </row>
    <row r="1008" spans="1:4" s="23" customFormat="1" ht="13.5" thickBot="1">
      <c r="A1008" s="22" t="s">
        <v>1056</v>
      </c>
      <c r="B1008" s="106" t="s">
        <v>592</v>
      </c>
      <c r="C1008" s="19">
        <f>'5'!Q20</f>
        <v>0</v>
      </c>
      <c r="D1008" s="20"/>
    </row>
    <row r="1009" spans="1:4" s="23" customFormat="1" ht="13.5" thickBot="1">
      <c r="A1009" s="22" t="s">
        <v>1057</v>
      </c>
      <c r="B1009" s="106" t="s">
        <v>1836</v>
      </c>
      <c r="C1009" s="19">
        <f>'5'!Q22</f>
        <v>2</v>
      </c>
      <c r="D1009" s="20"/>
    </row>
    <row r="1010" spans="1:4" s="23" customFormat="1" ht="13.5" thickBot="1">
      <c r="A1010" s="22" t="s">
        <v>1058</v>
      </c>
      <c r="B1010" s="106" t="s">
        <v>593</v>
      </c>
      <c r="C1010" s="19">
        <f>'5'!Q23</f>
        <v>0</v>
      </c>
      <c r="D1010" s="20"/>
    </row>
    <row r="1011" spans="1:4" s="23" customFormat="1" ht="13.5" thickBot="1">
      <c r="A1011" s="22" t="s">
        <v>1059</v>
      </c>
      <c r="B1011" s="107" t="s">
        <v>1837</v>
      </c>
      <c r="C1011" s="19">
        <f>'5'!Q24</f>
        <v>3</v>
      </c>
      <c r="D1011" s="20"/>
    </row>
    <row r="1012" spans="1:4" s="23" customFormat="1" ht="13.5" thickBot="1">
      <c r="A1012" s="22" t="s">
        <v>1060</v>
      </c>
      <c r="B1012" s="106" t="s">
        <v>1838</v>
      </c>
      <c r="C1012" s="19">
        <f>'5'!Q25</f>
        <v>27</v>
      </c>
      <c r="D1012" s="20"/>
    </row>
    <row r="1013" spans="1:4" s="23" customFormat="1" ht="26.25" thickBot="1">
      <c r="A1013" s="22" t="s">
        <v>1061</v>
      </c>
      <c r="B1013" s="106" t="s">
        <v>261</v>
      </c>
      <c r="C1013" s="19">
        <f>'5'!Q26</f>
        <v>1</v>
      </c>
      <c r="D1013" s="20"/>
    </row>
    <row r="1014" spans="1:4" s="23" customFormat="1" ht="13.5" thickBot="1">
      <c r="A1014" s="22" t="s">
        <v>1062</v>
      </c>
      <c r="B1014" s="106" t="s">
        <v>262</v>
      </c>
      <c r="C1014" s="19">
        <f>'5'!Q27</f>
        <v>1</v>
      </c>
      <c r="D1014" s="20"/>
    </row>
    <row r="1015" spans="1:4" s="23" customFormat="1" ht="13.5" thickBot="1">
      <c r="A1015" s="22" t="s">
        <v>1063</v>
      </c>
      <c r="B1015" s="107" t="s">
        <v>263</v>
      </c>
      <c r="C1015" s="19">
        <f>'5'!Q28</f>
        <v>6</v>
      </c>
      <c r="D1015" s="20"/>
    </row>
    <row r="1016" spans="1:4" s="23" customFormat="1" ht="13.5" thickBot="1">
      <c r="A1016" s="22" t="s">
        <v>1064</v>
      </c>
      <c r="B1016" s="106" t="s">
        <v>264</v>
      </c>
      <c r="C1016" s="19">
        <f>'5'!Q29</f>
        <v>13</v>
      </c>
      <c r="D1016" s="20"/>
    </row>
    <row r="1017" spans="1:4" s="23" customFormat="1" ht="13.5" thickBot="1">
      <c r="A1017" s="22" t="s">
        <v>1065</v>
      </c>
      <c r="B1017" s="106" t="s">
        <v>1839</v>
      </c>
      <c r="C1017" s="19">
        <f>'6'!Q6</f>
        <v>0</v>
      </c>
      <c r="D1017" s="20"/>
    </row>
    <row r="1018" spans="1:4" s="23" customFormat="1" ht="13.5" thickBot="1">
      <c r="A1018" s="22" t="s">
        <v>1066</v>
      </c>
      <c r="B1018" s="110" t="s">
        <v>1840</v>
      </c>
      <c r="C1018" s="19">
        <f>'6'!Q7</f>
        <v>2</v>
      </c>
      <c r="D1018" s="20"/>
    </row>
    <row r="1019" spans="1:4" s="23" customFormat="1" ht="26.25" thickBot="1">
      <c r="A1019" s="22" t="s">
        <v>1067</v>
      </c>
      <c r="B1019" s="107" t="s">
        <v>1717</v>
      </c>
      <c r="C1019" s="19">
        <f>'6'!Q8</f>
        <v>2</v>
      </c>
      <c r="D1019" s="20"/>
    </row>
    <row r="1020" spans="1:4" s="23" customFormat="1" ht="13.5" thickBot="1">
      <c r="A1020" s="22" t="s">
        <v>1068</v>
      </c>
      <c r="B1020" s="106" t="s">
        <v>1718</v>
      </c>
      <c r="C1020" s="19">
        <f>'6'!Q9</f>
        <v>0</v>
      </c>
      <c r="D1020" s="20"/>
    </row>
    <row r="1021" spans="1:4" s="23" customFormat="1" ht="13.5" thickBot="1">
      <c r="A1021" s="22" t="s">
        <v>1069</v>
      </c>
      <c r="B1021" s="111" t="s">
        <v>1841</v>
      </c>
      <c r="C1021" s="19">
        <f>'6'!Q10</f>
        <v>10</v>
      </c>
      <c r="D1021" s="20"/>
    </row>
    <row r="1022" spans="1:4" s="23" customFormat="1" ht="26.25" thickBot="1">
      <c r="A1022" s="22" t="s">
        <v>1070</v>
      </c>
      <c r="B1022" s="112" t="s">
        <v>1716</v>
      </c>
      <c r="C1022" s="19">
        <f>'6'!Q11</f>
        <v>5</v>
      </c>
      <c r="D1022" s="20"/>
    </row>
    <row r="1023" spans="1:4" s="23" customFormat="1" ht="13.5" thickBot="1">
      <c r="A1023" s="22" t="s">
        <v>1071</v>
      </c>
      <c r="B1023" s="111" t="s">
        <v>1719</v>
      </c>
      <c r="C1023" s="19">
        <f>'6'!Q12</f>
        <v>2</v>
      </c>
      <c r="D1023" s="20"/>
    </row>
    <row r="1024" spans="1:4" s="23" customFormat="1" ht="13.5" thickBot="1">
      <c r="A1024" s="22" t="s">
        <v>1072</v>
      </c>
      <c r="B1024" s="106" t="s">
        <v>1842</v>
      </c>
      <c r="C1024" s="19">
        <f>'6'!Q13</f>
        <v>1</v>
      </c>
      <c r="D1024" s="20"/>
    </row>
    <row r="1025" spans="1:4" s="23" customFormat="1" ht="13.5" thickBot="1">
      <c r="A1025" s="22" t="s">
        <v>1073</v>
      </c>
      <c r="B1025" s="107" t="s">
        <v>1720</v>
      </c>
      <c r="C1025" s="19">
        <f>'6'!Q14</f>
        <v>0</v>
      </c>
      <c r="D1025" s="20"/>
    </row>
    <row r="1026" spans="1:4" s="23" customFormat="1" ht="13.5" thickBot="1">
      <c r="A1026" s="22" t="s">
        <v>1074</v>
      </c>
      <c r="B1026" s="106" t="s">
        <v>265</v>
      </c>
      <c r="C1026" s="19">
        <f>'6'!Q15</f>
        <v>4</v>
      </c>
      <c r="D1026" s="20"/>
    </row>
    <row r="1027" spans="1:4" s="23" customFormat="1" ht="13.5" thickBot="1">
      <c r="A1027" s="22" t="s">
        <v>1075</v>
      </c>
      <c r="B1027" s="106" t="s">
        <v>1721</v>
      </c>
      <c r="C1027" s="19">
        <f>'6'!Q16</f>
        <v>0</v>
      </c>
      <c r="D1027" s="20"/>
    </row>
    <row r="1028" spans="1:4" s="23" customFormat="1" ht="13.5" thickBot="1">
      <c r="A1028" s="22" t="s">
        <v>1076</v>
      </c>
      <c r="B1028" s="106" t="s">
        <v>266</v>
      </c>
      <c r="C1028" s="19">
        <f>'6'!Q17</f>
        <v>0</v>
      </c>
      <c r="D1028" s="20"/>
    </row>
    <row r="1029" spans="1:4" s="23" customFormat="1" ht="13.5" thickBot="1">
      <c r="A1029" s="22" t="s">
        <v>1077</v>
      </c>
      <c r="B1029" s="107" t="s">
        <v>267</v>
      </c>
      <c r="C1029" s="19">
        <f>'6'!Q18</f>
        <v>0</v>
      </c>
      <c r="D1029" s="20"/>
    </row>
    <row r="1030" spans="1:4" s="23" customFormat="1" ht="13.5" thickBot="1">
      <c r="A1030" s="22" t="s">
        <v>1078</v>
      </c>
      <c r="B1030" s="106" t="s">
        <v>1830</v>
      </c>
      <c r="C1030" s="19">
        <f>'6'!Q19</f>
        <v>80</v>
      </c>
      <c r="D1030" s="20"/>
    </row>
    <row r="1031" spans="1:4" s="23" customFormat="1" ht="13.5" thickBot="1">
      <c r="A1031" s="22" t="s">
        <v>1079</v>
      </c>
      <c r="B1031" s="106" t="s">
        <v>268</v>
      </c>
      <c r="C1031" s="19">
        <f>'6'!Q20</f>
        <v>39</v>
      </c>
      <c r="D1031" s="20"/>
    </row>
    <row r="1032" spans="1:4" s="23" customFormat="1" ht="39" thickBot="1">
      <c r="A1032" s="22" t="s">
        <v>1080</v>
      </c>
      <c r="B1032" s="109" t="s">
        <v>613</v>
      </c>
      <c r="C1032" s="19">
        <f>'5'!R10</f>
        <v>0</v>
      </c>
      <c r="D1032" s="20"/>
    </row>
    <row r="1033" spans="1:4" s="23" customFormat="1" ht="26.25" thickBot="1">
      <c r="A1033" s="22" t="s">
        <v>1081</v>
      </c>
      <c r="B1033" s="106" t="s">
        <v>259</v>
      </c>
      <c r="C1033" s="19">
        <f>'5'!R11</f>
        <v>0</v>
      </c>
      <c r="D1033" s="20"/>
    </row>
    <row r="1034" spans="1:4" s="23" customFormat="1" ht="13.5" thickBot="1">
      <c r="A1034" s="22" t="s">
        <v>1082</v>
      </c>
      <c r="B1034" s="107" t="s">
        <v>586</v>
      </c>
      <c r="C1034" s="19">
        <f>'5'!R12</f>
        <v>0</v>
      </c>
      <c r="D1034" s="20"/>
    </row>
    <row r="1035" spans="1:4" s="23" customFormat="1" ht="13.5" thickBot="1">
      <c r="A1035" s="22" t="s">
        <v>416</v>
      </c>
      <c r="B1035" s="107" t="s">
        <v>1722</v>
      </c>
      <c r="C1035" s="19">
        <f>'5'!R13</f>
        <v>0</v>
      </c>
      <c r="D1035" s="20"/>
    </row>
    <row r="1036" spans="1:4" s="23" customFormat="1" ht="13.5" thickBot="1">
      <c r="A1036" s="22" t="s">
        <v>417</v>
      </c>
      <c r="B1036" s="106" t="s">
        <v>587</v>
      </c>
      <c r="C1036" s="19">
        <f>'5'!R14</f>
        <v>8</v>
      </c>
      <c r="D1036" s="20"/>
    </row>
    <row r="1037" spans="1:4" s="23" customFormat="1" ht="13.5" thickBot="1">
      <c r="A1037" s="22" t="s">
        <v>1083</v>
      </c>
      <c r="B1037" s="106" t="s">
        <v>589</v>
      </c>
      <c r="C1037" s="19">
        <f>'5'!R15</f>
        <v>7</v>
      </c>
      <c r="D1037" s="20"/>
    </row>
    <row r="1038" spans="1:4" s="23" customFormat="1" ht="13.5" thickBot="1">
      <c r="A1038" s="22" t="s">
        <v>418</v>
      </c>
      <c r="B1038" s="106" t="s">
        <v>260</v>
      </c>
      <c r="C1038" s="19">
        <f>'5'!R16</f>
        <v>5</v>
      </c>
      <c r="D1038" s="20"/>
    </row>
    <row r="1039" spans="1:4" s="23" customFormat="1" ht="26.25" thickBot="1">
      <c r="A1039" s="22" t="s">
        <v>419</v>
      </c>
      <c r="B1039" s="106" t="s">
        <v>590</v>
      </c>
      <c r="C1039" s="19">
        <f>'5'!R17</f>
        <v>5</v>
      </c>
      <c r="D1039" s="20"/>
    </row>
    <row r="1040" spans="1:4" s="23" customFormat="1" ht="13.5" thickBot="1">
      <c r="A1040" s="22" t="s">
        <v>420</v>
      </c>
      <c r="B1040" s="107" t="s">
        <v>591</v>
      </c>
      <c r="C1040" s="19">
        <f>'5'!R18</f>
        <v>0</v>
      </c>
      <c r="D1040" s="20"/>
    </row>
    <row r="1041" spans="1:4" s="23" customFormat="1" ht="13.5" thickBot="1">
      <c r="A1041" s="22" t="s">
        <v>421</v>
      </c>
      <c r="B1041" s="106" t="s">
        <v>1835</v>
      </c>
      <c r="C1041" s="19">
        <f>'5'!R19</f>
        <v>1</v>
      </c>
      <c r="D1041" s="20"/>
    </row>
    <row r="1042" spans="1:4" s="23" customFormat="1" ht="13.5" thickBot="1">
      <c r="A1042" s="22" t="s">
        <v>422</v>
      </c>
      <c r="B1042" s="106" t="s">
        <v>592</v>
      </c>
      <c r="C1042" s="19">
        <f>'5'!R20</f>
        <v>0</v>
      </c>
      <c r="D1042" s="20"/>
    </row>
    <row r="1043" spans="1:4" s="23" customFormat="1" ht="13.5" thickBot="1">
      <c r="A1043" s="22" t="s">
        <v>423</v>
      </c>
      <c r="B1043" s="106" t="s">
        <v>1836</v>
      </c>
      <c r="C1043" s="19">
        <f>'5'!R22</f>
        <v>3</v>
      </c>
      <c r="D1043" s="20"/>
    </row>
    <row r="1044" spans="1:4" s="23" customFormat="1" ht="13.5" thickBot="1">
      <c r="A1044" s="22" t="s">
        <v>424</v>
      </c>
      <c r="B1044" s="106" t="s">
        <v>593</v>
      </c>
      <c r="C1044" s="19">
        <f>'5'!R23</f>
        <v>1</v>
      </c>
      <c r="D1044" s="20"/>
    </row>
    <row r="1045" spans="1:4" s="23" customFormat="1" ht="13.5" thickBot="1">
      <c r="A1045" s="22" t="s">
        <v>425</v>
      </c>
      <c r="B1045" s="107" t="s">
        <v>1837</v>
      </c>
      <c r="C1045" s="19">
        <f>'5'!R24</f>
        <v>2</v>
      </c>
      <c r="D1045" s="20"/>
    </row>
    <row r="1046" spans="1:4" s="23" customFormat="1" ht="13.5" thickBot="1">
      <c r="A1046" s="22" t="s">
        <v>426</v>
      </c>
      <c r="B1046" s="106" t="s">
        <v>1838</v>
      </c>
      <c r="C1046" s="19">
        <f>'5'!R25</f>
        <v>10</v>
      </c>
      <c r="D1046" s="20"/>
    </row>
    <row r="1047" spans="1:4" s="23" customFormat="1" ht="26.25" thickBot="1">
      <c r="A1047" s="22" t="s">
        <v>427</v>
      </c>
      <c r="B1047" s="106" t="s">
        <v>261</v>
      </c>
      <c r="C1047" s="19">
        <f>'5'!R26</f>
        <v>1</v>
      </c>
      <c r="D1047" s="20"/>
    </row>
    <row r="1048" spans="1:4" s="23" customFormat="1" ht="13.5" thickBot="1">
      <c r="A1048" s="22" t="s">
        <v>428</v>
      </c>
      <c r="B1048" s="106" t="s">
        <v>262</v>
      </c>
      <c r="C1048" s="19">
        <f>'5'!R27</f>
        <v>2</v>
      </c>
      <c r="D1048" s="20"/>
    </row>
    <row r="1049" spans="1:4" s="23" customFormat="1" ht="13.5" thickBot="1">
      <c r="A1049" s="22" t="s">
        <v>429</v>
      </c>
      <c r="B1049" s="107" t="s">
        <v>263</v>
      </c>
      <c r="C1049" s="19">
        <f>'5'!R28</f>
        <v>2</v>
      </c>
      <c r="D1049" s="20"/>
    </row>
    <row r="1050" spans="1:4" s="23" customFormat="1" ht="13.5" thickBot="1">
      <c r="A1050" s="22" t="s">
        <v>430</v>
      </c>
      <c r="B1050" s="106" t="s">
        <v>264</v>
      </c>
      <c r="C1050" s="19">
        <f>'5'!R29</f>
        <v>2</v>
      </c>
      <c r="D1050" s="20"/>
    </row>
    <row r="1051" spans="1:4" s="23" customFormat="1" ht="13.5" thickBot="1">
      <c r="A1051" s="22" t="s">
        <v>431</v>
      </c>
      <c r="B1051" s="106" t="s">
        <v>1839</v>
      </c>
      <c r="C1051" s="19">
        <f>'6'!R6</f>
        <v>0</v>
      </c>
      <c r="D1051" s="20"/>
    </row>
    <row r="1052" spans="1:4" s="23" customFormat="1" ht="13.5" thickBot="1">
      <c r="A1052" s="22" t="s">
        <v>432</v>
      </c>
      <c r="B1052" s="110" t="s">
        <v>1840</v>
      </c>
      <c r="C1052" s="19">
        <f>'6'!R7</f>
        <v>0</v>
      </c>
      <c r="D1052" s="20"/>
    </row>
    <row r="1053" spans="1:4" s="23" customFormat="1" ht="26.25" thickBot="1">
      <c r="A1053" s="22" t="s">
        <v>433</v>
      </c>
      <c r="B1053" s="107" t="s">
        <v>1717</v>
      </c>
      <c r="C1053" s="19">
        <f>'6'!R8</f>
        <v>0</v>
      </c>
      <c r="D1053" s="20"/>
    </row>
    <row r="1054" spans="1:4" s="23" customFormat="1" ht="13.5" thickBot="1">
      <c r="A1054" s="22" t="s">
        <v>434</v>
      </c>
      <c r="B1054" s="106" t="s">
        <v>1718</v>
      </c>
      <c r="C1054" s="19">
        <f>'6'!R9</f>
        <v>0</v>
      </c>
      <c r="D1054" s="20"/>
    </row>
    <row r="1055" spans="1:4" s="23" customFormat="1" ht="13.5" thickBot="1">
      <c r="A1055" s="22" t="s">
        <v>435</v>
      </c>
      <c r="B1055" s="111" t="s">
        <v>1841</v>
      </c>
      <c r="C1055" s="19">
        <f>'6'!R10</f>
        <v>5</v>
      </c>
      <c r="D1055" s="20"/>
    </row>
    <row r="1056" spans="1:4" s="23" customFormat="1" ht="26.25" thickBot="1">
      <c r="A1056" s="22" t="s">
        <v>436</v>
      </c>
      <c r="B1056" s="112" t="s">
        <v>1716</v>
      </c>
      <c r="C1056" s="19">
        <f>'6'!R11</f>
        <v>4</v>
      </c>
      <c r="D1056" s="20"/>
    </row>
    <row r="1057" spans="1:4" s="23" customFormat="1" ht="13.5" thickBot="1">
      <c r="A1057" s="22" t="s">
        <v>437</v>
      </c>
      <c r="B1057" s="111" t="s">
        <v>1719</v>
      </c>
      <c r="C1057" s="19">
        <f>'6'!R12</f>
        <v>1</v>
      </c>
      <c r="D1057" s="20"/>
    </row>
    <row r="1058" spans="1:4" s="23" customFormat="1" ht="13.5" thickBot="1">
      <c r="A1058" s="22" t="s">
        <v>438</v>
      </c>
      <c r="B1058" s="106" t="s">
        <v>1842</v>
      </c>
      <c r="C1058" s="19">
        <f>'6'!R13</f>
        <v>0</v>
      </c>
      <c r="D1058" s="20"/>
    </row>
    <row r="1059" spans="1:4" s="23" customFormat="1" ht="13.5" thickBot="1">
      <c r="A1059" s="22" t="s">
        <v>439</v>
      </c>
      <c r="B1059" s="107" t="s">
        <v>1720</v>
      </c>
      <c r="C1059" s="19">
        <f>'6'!R14</f>
        <v>1</v>
      </c>
      <c r="D1059" s="20"/>
    </row>
    <row r="1060" spans="1:4" s="23" customFormat="1" ht="13.5" thickBot="1">
      <c r="A1060" s="22" t="s">
        <v>440</v>
      </c>
      <c r="B1060" s="106" t="s">
        <v>265</v>
      </c>
      <c r="C1060" s="19">
        <f>'6'!R15</f>
        <v>2</v>
      </c>
      <c r="D1060" s="20"/>
    </row>
    <row r="1061" spans="1:4" s="23" customFormat="1" ht="13.5" thickBot="1">
      <c r="A1061" s="22" t="s">
        <v>441</v>
      </c>
      <c r="B1061" s="106" t="s">
        <v>1721</v>
      </c>
      <c r="C1061" s="19">
        <f>'6'!R16</f>
        <v>0</v>
      </c>
      <c r="D1061" s="20"/>
    </row>
    <row r="1062" spans="1:4" s="23" customFormat="1" ht="13.5" thickBot="1">
      <c r="A1062" s="22" t="s">
        <v>442</v>
      </c>
      <c r="B1062" s="106" t="s">
        <v>266</v>
      </c>
      <c r="C1062" s="19">
        <f>'6'!R17</f>
        <v>0</v>
      </c>
      <c r="D1062" s="20"/>
    </row>
    <row r="1063" spans="1:4" s="23" customFormat="1" ht="13.5" thickBot="1">
      <c r="A1063" s="22" t="s">
        <v>443</v>
      </c>
      <c r="B1063" s="107" t="s">
        <v>267</v>
      </c>
      <c r="C1063" s="19">
        <f>'6'!R18</f>
        <v>0</v>
      </c>
      <c r="D1063" s="20"/>
    </row>
    <row r="1064" spans="1:4" s="23" customFormat="1" ht="13.5" thickBot="1">
      <c r="A1064" s="22" t="s">
        <v>444</v>
      </c>
      <c r="B1064" s="106" t="s">
        <v>1830</v>
      </c>
      <c r="C1064" s="19">
        <f>'6'!R19</f>
        <v>37</v>
      </c>
      <c r="D1064" s="20"/>
    </row>
    <row r="1065" spans="1:4" s="23" customFormat="1" ht="13.5" thickBot="1">
      <c r="A1065" s="22" t="s">
        <v>445</v>
      </c>
      <c r="B1065" s="106" t="s">
        <v>268</v>
      </c>
      <c r="C1065" s="19">
        <f>'6'!R20</f>
        <v>17</v>
      </c>
      <c r="D1065" s="20"/>
    </row>
    <row r="1066" spans="1:4" s="23" customFormat="1" ht="26.25" thickBot="1">
      <c r="A1066" s="22" t="s">
        <v>446</v>
      </c>
      <c r="B1066" s="103" t="s">
        <v>596</v>
      </c>
      <c r="C1066" s="19">
        <f>'6'!L22</f>
        <v>188</v>
      </c>
      <c r="D1066" s="20"/>
    </row>
    <row r="1067" spans="1:4" s="23" customFormat="1" ht="39" thickBot="1">
      <c r="A1067" s="22" t="s">
        <v>447</v>
      </c>
      <c r="B1067" s="109" t="s">
        <v>612</v>
      </c>
      <c r="C1067" s="19">
        <f>'7'!E10</f>
        <v>286</v>
      </c>
      <c r="D1067" s="20"/>
    </row>
    <row r="1068" spans="1:4" s="23" customFormat="1" ht="26.25" thickBot="1">
      <c r="A1068" s="22" t="s">
        <v>448</v>
      </c>
      <c r="B1068" s="106" t="s">
        <v>259</v>
      </c>
      <c r="C1068" s="19">
        <f>'7'!E11</f>
        <v>274</v>
      </c>
      <c r="D1068" s="20"/>
    </row>
    <row r="1069" spans="1:4" s="23" customFormat="1" ht="13.5" thickBot="1">
      <c r="A1069" s="22" t="s">
        <v>449</v>
      </c>
      <c r="B1069" s="107" t="s">
        <v>586</v>
      </c>
      <c r="C1069" s="19">
        <f>'7'!E12</f>
        <v>10</v>
      </c>
      <c r="D1069" s="20"/>
    </row>
    <row r="1070" spans="1:4" s="23" customFormat="1" ht="13.5" thickBot="1">
      <c r="A1070" s="22" t="s">
        <v>450</v>
      </c>
      <c r="B1070" s="107" t="s">
        <v>1722</v>
      </c>
      <c r="C1070" s="19">
        <f>'7'!E13</f>
        <v>23</v>
      </c>
      <c r="D1070" s="20"/>
    </row>
    <row r="1071" spans="1:4" s="23" customFormat="1" ht="13.5" thickBot="1">
      <c r="A1071" s="22" t="s">
        <v>451</v>
      </c>
      <c r="B1071" s="106" t="s">
        <v>587</v>
      </c>
      <c r="C1071" s="19">
        <f>'7'!E14</f>
        <v>1091</v>
      </c>
      <c r="D1071" s="20"/>
    </row>
    <row r="1072" spans="1:4" s="23" customFormat="1" ht="13.5" thickBot="1">
      <c r="A1072" s="22" t="s">
        <v>452</v>
      </c>
      <c r="B1072" s="106" t="s">
        <v>589</v>
      </c>
      <c r="C1072" s="19">
        <f>'7'!E15</f>
        <v>1022</v>
      </c>
      <c r="D1072" s="20"/>
    </row>
    <row r="1073" spans="1:4" s="23" customFormat="1" ht="13.5" thickBot="1">
      <c r="A1073" s="22" t="s">
        <v>453</v>
      </c>
      <c r="B1073" s="106" t="s">
        <v>260</v>
      </c>
      <c r="C1073" s="19">
        <f>'7'!E16</f>
        <v>370</v>
      </c>
      <c r="D1073" s="20"/>
    </row>
    <row r="1074" spans="1:4" s="23" customFormat="1" ht="26.25" thickBot="1">
      <c r="A1074" s="22" t="s">
        <v>454</v>
      </c>
      <c r="B1074" s="106" t="s">
        <v>590</v>
      </c>
      <c r="C1074" s="19">
        <f>'7'!E17</f>
        <v>316</v>
      </c>
      <c r="D1074" s="20"/>
    </row>
    <row r="1075" spans="1:4" s="23" customFormat="1" ht="13.5" thickBot="1">
      <c r="A1075" s="22" t="s">
        <v>455</v>
      </c>
      <c r="B1075" s="107" t="s">
        <v>591</v>
      </c>
      <c r="C1075" s="19">
        <f>'7'!E18</f>
        <v>33</v>
      </c>
      <c r="D1075" s="20"/>
    </row>
    <row r="1076" spans="1:4" s="23" customFormat="1" ht="13.5" thickBot="1">
      <c r="A1076" s="22" t="s">
        <v>456</v>
      </c>
      <c r="B1076" s="106" t="s">
        <v>1835</v>
      </c>
      <c r="C1076" s="19">
        <f>'7'!E19</f>
        <v>360</v>
      </c>
      <c r="D1076" s="20"/>
    </row>
    <row r="1077" spans="1:4" s="23" customFormat="1" ht="13.5" thickBot="1">
      <c r="A1077" s="22" t="s">
        <v>457</v>
      </c>
      <c r="B1077" s="106" t="s">
        <v>592</v>
      </c>
      <c r="C1077" s="19">
        <f>'7'!E20</f>
        <v>118</v>
      </c>
      <c r="D1077" s="20"/>
    </row>
    <row r="1078" spans="1:4" s="23" customFormat="1" ht="13.5" thickBot="1">
      <c r="A1078" s="22" t="s">
        <v>458</v>
      </c>
      <c r="B1078" s="106" t="s">
        <v>1836</v>
      </c>
      <c r="C1078" s="19">
        <f>'7'!E22</f>
        <v>452</v>
      </c>
      <c r="D1078" s="20"/>
    </row>
    <row r="1079" spans="1:4" s="23" customFormat="1" ht="13.5" thickBot="1">
      <c r="A1079" s="22" t="s">
        <v>459</v>
      </c>
      <c r="B1079" s="106" t="s">
        <v>593</v>
      </c>
      <c r="C1079" s="19">
        <f>'7'!E23</f>
        <v>47</v>
      </c>
      <c r="D1079" s="20"/>
    </row>
    <row r="1080" spans="1:4" s="23" customFormat="1" ht="13.5" thickBot="1">
      <c r="A1080" s="22" t="s">
        <v>460</v>
      </c>
      <c r="B1080" s="107" t="s">
        <v>1837</v>
      </c>
      <c r="C1080" s="19">
        <f>'7'!E24</f>
        <v>257</v>
      </c>
      <c r="D1080" s="20"/>
    </row>
    <row r="1081" spans="1:4" ht="13.5" thickBot="1">
      <c r="A1081" s="22" t="s">
        <v>461</v>
      </c>
      <c r="B1081" s="106" t="s">
        <v>1838</v>
      </c>
      <c r="C1081" s="19">
        <f>'7'!E25</f>
        <v>997</v>
      </c>
      <c r="D1081" s="20"/>
    </row>
    <row r="1082" spans="1:4" ht="26.25" thickBot="1">
      <c r="A1082" s="22" t="s">
        <v>462</v>
      </c>
      <c r="B1082" s="106" t="s">
        <v>261</v>
      </c>
      <c r="C1082" s="19">
        <f>'7'!E26</f>
        <v>22</v>
      </c>
      <c r="D1082" s="20"/>
    </row>
    <row r="1083" spans="1:4" ht="13.5" thickBot="1">
      <c r="A1083" s="22" t="s">
        <v>463</v>
      </c>
      <c r="B1083" s="106" t="s">
        <v>262</v>
      </c>
      <c r="C1083" s="19">
        <f>'7'!E27</f>
        <v>77</v>
      </c>
      <c r="D1083" s="20"/>
    </row>
    <row r="1084" spans="1:4" ht="13.5" thickBot="1">
      <c r="A1084" s="22" t="s">
        <v>464</v>
      </c>
      <c r="B1084" s="107" t="s">
        <v>263</v>
      </c>
      <c r="C1084" s="19">
        <f>'7'!E28</f>
        <v>276</v>
      </c>
      <c r="D1084" s="20"/>
    </row>
    <row r="1085" spans="1:4" ht="13.5" thickBot="1">
      <c r="A1085" s="22" t="s">
        <v>465</v>
      </c>
      <c r="B1085" s="106" t="s">
        <v>264</v>
      </c>
      <c r="C1085" s="19">
        <f>'7'!E29</f>
        <v>405</v>
      </c>
      <c r="D1085" s="20"/>
    </row>
    <row r="1086" spans="1:4" ht="13.5" thickBot="1">
      <c r="A1086" s="22" t="s">
        <v>466</v>
      </c>
      <c r="B1086" s="106" t="s">
        <v>1839</v>
      </c>
      <c r="C1086" s="19">
        <f>'8'!E6</f>
        <v>88</v>
      </c>
      <c r="D1086" s="20"/>
    </row>
    <row r="1087" spans="1:4" ht="13.5" thickBot="1">
      <c r="A1087" s="22" t="s">
        <v>467</v>
      </c>
      <c r="B1087" s="110" t="s">
        <v>1840</v>
      </c>
      <c r="C1087" s="19">
        <f>'8'!E7</f>
        <v>324</v>
      </c>
      <c r="D1087" s="20"/>
    </row>
    <row r="1088" spans="1:4" ht="26.25" thickBot="1">
      <c r="A1088" s="22" t="s">
        <v>468</v>
      </c>
      <c r="B1088" s="107" t="s">
        <v>1717</v>
      </c>
      <c r="C1088" s="19">
        <f>'8'!E8</f>
        <v>199</v>
      </c>
      <c r="D1088" s="20"/>
    </row>
    <row r="1089" spans="1:4" ht="13.5" thickBot="1">
      <c r="A1089" s="22" t="s">
        <v>469</v>
      </c>
      <c r="B1089" s="106" t="s">
        <v>1718</v>
      </c>
      <c r="C1089" s="19">
        <f>'8'!E9</f>
        <v>19</v>
      </c>
      <c r="D1089" s="20"/>
    </row>
    <row r="1090" spans="1:4" ht="13.5" thickBot="1">
      <c r="A1090" s="22" t="s">
        <v>470</v>
      </c>
      <c r="B1090" s="111" t="s">
        <v>1841</v>
      </c>
      <c r="C1090" s="19">
        <f>'8'!E10</f>
        <v>1011</v>
      </c>
      <c r="D1090" s="20"/>
    </row>
    <row r="1091" spans="1:4" ht="26.25" thickBot="1">
      <c r="A1091" s="22" t="s">
        <v>471</v>
      </c>
      <c r="B1091" s="112" t="s">
        <v>1716</v>
      </c>
      <c r="C1091" s="19">
        <f>'8'!E11</f>
        <v>469</v>
      </c>
      <c r="D1091" s="20"/>
    </row>
    <row r="1092" spans="1:4" ht="13.5" thickBot="1">
      <c r="A1092" s="22" t="s">
        <v>472</v>
      </c>
      <c r="B1092" s="111" t="s">
        <v>1719</v>
      </c>
      <c r="C1092" s="19">
        <f>'8'!E12</f>
        <v>319</v>
      </c>
      <c r="D1092" s="20"/>
    </row>
    <row r="1093" spans="1:4" ht="13.5" thickBot="1">
      <c r="A1093" s="22" t="s">
        <v>675</v>
      </c>
      <c r="B1093" s="106" t="s">
        <v>1842</v>
      </c>
      <c r="C1093" s="19">
        <f>'8'!E13</f>
        <v>69</v>
      </c>
      <c r="D1093" s="20"/>
    </row>
    <row r="1094" spans="1:4" ht="13.5" thickBot="1">
      <c r="A1094" s="22" t="s">
        <v>676</v>
      </c>
      <c r="B1094" s="107" t="s">
        <v>1720</v>
      </c>
      <c r="C1094" s="19">
        <f>'8'!E14</f>
        <v>53</v>
      </c>
      <c r="D1094" s="20"/>
    </row>
    <row r="1095" spans="1:4" ht="13.5" thickBot="1">
      <c r="A1095" s="22" t="s">
        <v>677</v>
      </c>
      <c r="B1095" s="106" t="s">
        <v>265</v>
      </c>
      <c r="C1095" s="19">
        <f>'8'!E15</f>
        <v>407</v>
      </c>
      <c r="D1095" s="20"/>
    </row>
    <row r="1096" spans="1:4" ht="13.5" thickBot="1">
      <c r="A1096" s="22" t="s">
        <v>678</v>
      </c>
      <c r="B1096" s="106" t="s">
        <v>1721</v>
      </c>
      <c r="C1096" s="19">
        <f>'8'!E16</f>
        <v>3</v>
      </c>
      <c r="D1096" s="20"/>
    </row>
    <row r="1097" spans="1:4" ht="13.5" thickBot="1">
      <c r="A1097" s="22" t="s">
        <v>679</v>
      </c>
      <c r="B1097" s="106" t="s">
        <v>266</v>
      </c>
      <c r="C1097" s="19">
        <f>'8'!E17</f>
        <v>0</v>
      </c>
      <c r="D1097" s="20"/>
    </row>
    <row r="1098" spans="1:4" ht="13.5" thickBot="1">
      <c r="A1098" s="22" t="s">
        <v>680</v>
      </c>
      <c r="B1098" s="107" t="s">
        <v>267</v>
      </c>
      <c r="C1098" s="19">
        <f>'8'!E18</f>
        <v>127</v>
      </c>
      <c r="D1098" s="20"/>
    </row>
    <row r="1099" spans="1:4" ht="13.5" thickBot="1">
      <c r="A1099" s="22" t="s">
        <v>681</v>
      </c>
      <c r="B1099" s="106" t="s">
        <v>1830</v>
      </c>
      <c r="C1099" s="19">
        <f>'8'!E19</f>
        <v>5915</v>
      </c>
      <c r="D1099" s="20"/>
    </row>
    <row r="1100" spans="1:4" ht="13.5" thickBot="1">
      <c r="A1100" s="22" t="s">
        <v>682</v>
      </c>
      <c r="B1100" s="106" t="s">
        <v>268</v>
      </c>
      <c r="C1100" s="19">
        <f>'8'!E20</f>
        <v>2314</v>
      </c>
      <c r="D1100" s="20"/>
    </row>
    <row r="1101" spans="1:4" ht="39" thickBot="1">
      <c r="A1101" s="22" t="s">
        <v>683</v>
      </c>
      <c r="B1101" s="109" t="s">
        <v>615</v>
      </c>
      <c r="C1101" s="19">
        <f>'7'!F10</f>
        <v>22</v>
      </c>
      <c r="D1101" s="20"/>
    </row>
    <row r="1102" spans="1:4" ht="26.25" thickBot="1">
      <c r="A1102" s="22" t="s">
        <v>684</v>
      </c>
      <c r="B1102" s="106" t="s">
        <v>259</v>
      </c>
      <c r="C1102" s="19">
        <f>'7'!F11</f>
        <v>20</v>
      </c>
      <c r="D1102" s="20"/>
    </row>
    <row r="1103" spans="1:4" ht="13.5" thickBot="1">
      <c r="A1103" s="22" t="s">
        <v>685</v>
      </c>
      <c r="B1103" s="107" t="s">
        <v>586</v>
      </c>
      <c r="C1103" s="19">
        <f>'7'!F12</f>
        <v>2</v>
      </c>
      <c r="D1103" s="20"/>
    </row>
    <row r="1104" spans="1:4" ht="13.5" thickBot="1">
      <c r="A1104" s="22" t="s">
        <v>686</v>
      </c>
      <c r="B1104" s="107" t="s">
        <v>1722</v>
      </c>
      <c r="C1104" s="19">
        <f>'7'!F13</f>
        <v>4</v>
      </c>
      <c r="D1104" s="20"/>
    </row>
    <row r="1105" spans="1:4" ht="13.5" thickBot="1">
      <c r="A1105" s="22" t="s">
        <v>687</v>
      </c>
      <c r="B1105" s="106" t="s">
        <v>587</v>
      </c>
      <c r="C1105" s="19">
        <f>'7'!F14</f>
        <v>43</v>
      </c>
      <c r="D1105" s="20"/>
    </row>
    <row r="1106" spans="1:4" ht="13.5" thickBot="1">
      <c r="A1106" s="22" t="s">
        <v>688</v>
      </c>
      <c r="B1106" s="106" t="s">
        <v>589</v>
      </c>
      <c r="C1106" s="19">
        <f>'7'!F15</f>
        <v>37</v>
      </c>
      <c r="D1106" s="20"/>
    </row>
    <row r="1107" spans="1:4" ht="13.5" thickBot="1">
      <c r="A1107" s="22" t="s">
        <v>689</v>
      </c>
      <c r="B1107" s="106" t="s">
        <v>260</v>
      </c>
      <c r="C1107" s="19">
        <f>'7'!F16</f>
        <v>27</v>
      </c>
      <c r="D1107" s="20"/>
    </row>
    <row r="1108" spans="1:4" ht="26.25" thickBot="1">
      <c r="A1108" s="22" t="s">
        <v>690</v>
      </c>
      <c r="B1108" s="106" t="s">
        <v>590</v>
      </c>
      <c r="C1108" s="19">
        <f>'7'!F17</f>
        <v>19</v>
      </c>
      <c r="D1108" s="20"/>
    </row>
    <row r="1109" spans="1:4" ht="13.5" thickBot="1">
      <c r="A1109" s="22" t="s">
        <v>691</v>
      </c>
      <c r="B1109" s="107" t="s">
        <v>591</v>
      </c>
      <c r="C1109" s="19">
        <f>'7'!F18</f>
        <v>3</v>
      </c>
      <c r="D1109" s="20"/>
    </row>
    <row r="1110" spans="1:4" ht="13.5" thickBot="1">
      <c r="A1110" s="22" t="s">
        <v>692</v>
      </c>
      <c r="B1110" s="106" t="s">
        <v>1835</v>
      </c>
      <c r="C1110" s="19">
        <f>'7'!F19</f>
        <v>74</v>
      </c>
      <c r="D1110" s="20"/>
    </row>
    <row r="1111" spans="1:4" ht="13.5" thickBot="1">
      <c r="A1111" s="22" t="s">
        <v>1084</v>
      </c>
      <c r="B1111" s="106" t="s">
        <v>592</v>
      </c>
      <c r="C1111" s="19">
        <f>'7'!F20</f>
        <v>29</v>
      </c>
      <c r="D1111" s="20"/>
    </row>
    <row r="1112" spans="1:4" ht="13.5" thickBot="1">
      <c r="A1112" s="22" t="s">
        <v>1085</v>
      </c>
      <c r="B1112" s="106" t="s">
        <v>1836</v>
      </c>
      <c r="C1112" s="19">
        <f>'7'!F22</f>
        <v>32</v>
      </c>
      <c r="D1112" s="20"/>
    </row>
    <row r="1113" spans="1:4" ht="13.5" thickBot="1">
      <c r="A1113" s="22" t="s">
        <v>1086</v>
      </c>
      <c r="B1113" s="106" t="s">
        <v>593</v>
      </c>
      <c r="C1113" s="19">
        <f>'7'!F23</f>
        <v>9</v>
      </c>
      <c r="D1113" s="20"/>
    </row>
    <row r="1114" spans="1:4" ht="13.5" thickBot="1">
      <c r="A1114" s="22" t="s">
        <v>1087</v>
      </c>
      <c r="B1114" s="107" t="s">
        <v>1837</v>
      </c>
      <c r="C1114" s="19">
        <f>'7'!F24</f>
        <v>15</v>
      </c>
      <c r="D1114" s="20"/>
    </row>
    <row r="1115" spans="1:4" ht="13.5" thickBot="1">
      <c r="A1115" s="22" t="s">
        <v>1088</v>
      </c>
      <c r="B1115" s="106" t="s">
        <v>1838</v>
      </c>
      <c r="C1115" s="19">
        <f>'7'!F25</f>
        <v>4</v>
      </c>
      <c r="D1115" s="20"/>
    </row>
    <row r="1116" spans="1:4" ht="26.25" thickBot="1">
      <c r="A1116" s="22" t="s">
        <v>1089</v>
      </c>
      <c r="B1116" s="106" t="s">
        <v>261</v>
      </c>
      <c r="C1116" s="19">
        <f>'7'!F26</f>
        <v>0</v>
      </c>
      <c r="D1116" s="20"/>
    </row>
    <row r="1117" spans="1:4" ht="13.5" thickBot="1">
      <c r="A1117" s="22" t="s">
        <v>1090</v>
      </c>
      <c r="B1117" s="106" t="s">
        <v>262</v>
      </c>
      <c r="C1117" s="19">
        <f>'7'!F27</f>
        <v>0</v>
      </c>
      <c r="D1117" s="20"/>
    </row>
    <row r="1118" spans="1:4" ht="13.5" thickBot="1">
      <c r="A1118" s="22" t="s">
        <v>1091</v>
      </c>
      <c r="B1118" s="107" t="s">
        <v>263</v>
      </c>
      <c r="C1118" s="19">
        <f>'7'!F28</f>
        <v>0</v>
      </c>
      <c r="D1118" s="20"/>
    </row>
    <row r="1119" spans="1:4" ht="13.5" thickBot="1">
      <c r="A1119" s="22" t="s">
        <v>1092</v>
      </c>
      <c r="B1119" s="106" t="s">
        <v>264</v>
      </c>
      <c r="C1119" s="19">
        <f>'7'!F29</f>
        <v>2</v>
      </c>
      <c r="D1119" s="20"/>
    </row>
    <row r="1120" spans="1:4" ht="13.5" thickBot="1">
      <c r="A1120" s="22" t="s">
        <v>1093</v>
      </c>
      <c r="B1120" s="106" t="s">
        <v>1839</v>
      </c>
      <c r="C1120" s="19">
        <f>'8'!F6</f>
        <v>7</v>
      </c>
      <c r="D1120" s="20"/>
    </row>
    <row r="1121" spans="1:4" ht="13.5" thickBot="1">
      <c r="A1121" s="22" t="s">
        <v>1094</v>
      </c>
      <c r="B1121" s="110" t="s">
        <v>1840</v>
      </c>
      <c r="C1121" s="19">
        <f>'8'!F7</f>
        <v>8</v>
      </c>
      <c r="D1121" s="20"/>
    </row>
    <row r="1122" spans="1:4" ht="26.25" thickBot="1">
      <c r="A1122" s="22" t="s">
        <v>1095</v>
      </c>
      <c r="B1122" s="107" t="s">
        <v>1717</v>
      </c>
      <c r="C1122" s="19">
        <f>'8'!F8</f>
        <v>3</v>
      </c>
      <c r="D1122" s="20"/>
    </row>
    <row r="1123" spans="1:4" ht="13.5" thickBot="1">
      <c r="A1123" s="22" t="s">
        <v>1096</v>
      </c>
      <c r="B1123" s="106" t="s">
        <v>1718</v>
      </c>
      <c r="C1123" s="19">
        <f>'8'!F9</f>
        <v>0</v>
      </c>
      <c r="D1123" s="20"/>
    </row>
    <row r="1124" spans="1:4" ht="13.5" thickBot="1">
      <c r="A1124" s="22" t="s">
        <v>1097</v>
      </c>
      <c r="B1124" s="111" t="s">
        <v>1841</v>
      </c>
      <c r="C1124" s="19">
        <f>'8'!F10</f>
        <v>36</v>
      </c>
      <c r="D1124" s="20"/>
    </row>
    <row r="1125" spans="1:4" ht="26.25" thickBot="1">
      <c r="A1125" s="22" t="s">
        <v>1098</v>
      </c>
      <c r="B1125" s="112" t="s">
        <v>1716</v>
      </c>
      <c r="C1125" s="19">
        <f>'8'!F11</f>
        <v>8</v>
      </c>
      <c r="D1125" s="20"/>
    </row>
    <row r="1126" spans="1:4" ht="13.5" thickBot="1">
      <c r="A1126" s="22" t="s">
        <v>1099</v>
      </c>
      <c r="B1126" s="111" t="s">
        <v>1719</v>
      </c>
      <c r="C1126" s="19">
        <f>'8'!F12</f>
        <v>13</v>
      </c>
      <c r="D1126" s="20"/>
    </row>
    <row r="1127" spans="1:4" ht="13.5" thickBot="1">
      <c r="A1127" s="22" t="s">
        <v>1100</v>
      </c>
      <c r="B1127" s="106" t="s">
        <v>1842</v>
      </c>
      <c r="C1127" s="19">
        <f>'8'!F13</f>
        <v>10</v>
      </c>
      <c r="D1127" s="20"/>
    </row>
    <row r="1128" spans="1:4" ht="13.5" thickBot="1">
      <c r="A1128" s="22" t="s">
        <v>1101</v>
      </c>
      <c r="B1128" s="107" t="s">
        <v>1720</v>
      </c>
      <c r="C1128" s="19">
        <f>'8'!F14</f>
        <v>14</v>
      </c>
      <c r="D1128" s="20"/>
    </row>
    <row r="1129" spans="1:4" ht="13.5" thickBot="1">
      <c r="A1129" s="22" t="s">
        <v>1102</v>
      </c>
      <c r="B1129" s="106" t="s">
        <v>265</v>
      </c>
      <c r="C1129" s="19">
        <f>'8'!F15</f>
        <v>60</v>
      </c>
      <c r="D1129" s="20"/>
    </row>
    <row r="1130" spans="1:4" ht="13.5" thickBot="1">
      <c r="A1130" s="22" t="s">
        <v>1103</v>
      </c>
      <c r="B1130" s="106" t="s">
        <v>1721</v>
      </c>
      <c r="C1130" s="19">
        <f>'8'!F16</f>
        <v>0</v>
      </c>
      <c r="D1130" s="20"/>
    </row>
    <row r="1131" spans="1:4" ht="13.5" thickBot="1">
      <c r="A1131" s="22" t="s">
        <v>1104</v>
      </c>
      <c r="B1131" s="106" t="s">
        <v>266</v>
      </c>
      <c r="C1131" s="19">
        <f>'8'!F17</f>
        <v>0</v>
      </c>
      <c r="D1131" s="20"/>
    </row>
    <row r="1132" spans="1:4" ht="13.5" thickBot="1">
      <c r="A1132" s="22" t="s">
        <v>1105</v>
      </c>
      <c r="B1132" s="107" t="s">
        <v>267</v>
      </c>
      <c r="C1132" s="19">
        <f>'8'!F18</f>
        <v>10</v>
      </c>
      <c r="D1132" s="20"/>
    </row>
    <row r="1133" spans="1:4" ht="13.5" thickBot="1">
      <c r="A1133" s="22" t="s">
        <v>1106</v>
      </c>
      <c r="B1133" s="106" t="s">
        <v>1830</v>
      </c>
      <c r="C1133" s="19">
        <f>'8'!F19</f>
        <v>366</v>
      </c>
      <c r="D1133" s="20"/>
    </row>
    <row r="1134" spans="1:4" ht="13.5" thickBot="1">
      <c r="A1134" s="22" t="s">
        <v>1107</v>
      </c>
      <c r="B1134" s="106" t="s">
        <v>268</v>
      </c>
      <c r="C1134" s="19">
        <f>'8'!F20</f>
        <v>137</v>
      </c>
      <c r="D1134" s="20"/>
    </row>
    <row r="1135" spans="1:4" ht="39" thickBot="1">
      <c r="A1135" s="22" t="s">
        <v>1108</v>
      </c>
      <c r="B1135" s="109" t="s">
        <v>616</v>
      </c>
      <c r="C1135" s="19">
        <f>'7'!G10</f>
        <v>85</v>
      </c>
      <c r="D1135" s="20"/>
    </row>
    <row r="1136" spans="1:4" ht="26.25" thickBot="1">
      <c r="A1136" s="22" t="s">
        <v>1109</v>
      </c>
      <c r="B1136" s="106" t="s">
        <v>259</v>
      </c>
      <c r="C1136" s="19">
        <f>'7'!G11</f>
        <v>82</v>
      </c>
      <c r="D1136" s="20"/>
    </row>
    <row r="1137" spans="1:4" ht="13.5" thickBot="1">
      <c r="A1137" s="22" t="s">
        <v>1110</v>
      </c>
      <c r="B1137" s="107" t="s">
        <v>586</v>
      </c>
      <c r="C1137" s="19">
        <f>'7'!G12</f>
        <v>3</v>
      </c>
      <c r="D1137" s="20"/>
    </row>
    <row r="1138" spans="1:4" ht="13.5" thickBot="1">
      <c r="A1138" s="22" t="s">
        <v>1111</v>
      </c>
      <c r="B1138" s="107" t="s">
        <v>1722</v>
      </c>
      <c r="C1138" s="19">
        <f>'7'!G13</f>
        <v>12</v>
      </c>
      <c r="D1138" s="20"/>
    </row>
    <row r="1139" spans="1:4" ht="13.5" thickBot="1">
      <c r="A1139" s="22" t="s">
        <v>1112</v>
      </c>
      <c r="B1139" s="106" t="s">
        <v>587</v>
      </c>
      <c r="C1139" s="19">
        <f>'7'!G14</f>
        <v>100</v>
      </c>
      <c r="D1139" s="20"/>
    </row>
    <row r="1140" spans="1:4" ht="13.5" thickBot="1">
      <c r="A1140" s="22" t="s">
        <v>1113</v>
      </c>
      <c r="B1140" s="106" t="s">
        <v>589</v>
      </c>
      <c r="C1140" s="19">
        <f>'7'!G15</f>
        <v>94</v>
      </c>
      <c r="D1140" s="20"/>
    </row>
    <row r="1141" spans="1:4" ht="13.5" thickBot="1">
      <c r="A1141" s="22" t="s">
        <v>1114</v>
      </c>
      <c r="B1141" s="106" t="s">
        <v>260</v>
      </c>
      <c r="C1141" s="19">
        <f>'7'!G16</f>
        <v>27</v>
      </c>
      <c r="D1141" s="20"/>
    </row>
    <row r="1142" spans="1:4" ht="26.25" thickBot="1">
      <c r="A1142" s="22" t="s">
        <v>1115</v>
      </c>
      <c r="B1142" s="106" t="s">
        <v>590</v>
      </c>
      <c r="C1142" s="19">
        <f>'7'!G17</f>
        <v>21</v>
      </c>
      <c r="D1142" s="20"/>
    </row>
    <row r="1143" spans="1:4" ht="13.5" thickBot="1">
      <c r="A1143" s="22" t="s">
        <v>1122</v>
      </c>
      <c r="B1143" s="107" t="s">
        <v>591</v>
      </c>
      <c r="C1143" s="19">
        <f>'7'!G18</f>
        <v>4</v>
      </c>
      <c r="D1143" s="20"/>
    </row>
    <row r="1144" spans="1:4" ht="13.5" thickBot="1">
      <c r="A1144" s="22" t="s">
        <v>1123</v>
      </c>
      <c r="B1144" s="106" t="s">
        <v>1835</v>
      </c>
      <c r="C1144" s="19">
        <f>'7'!G19</f>
        <v>100</v>
      </c>
      <c r="D1144" s="20"/>
    </row>
    <row r="1145" spans="1:4" ht="13.5" thickBot="1">
      <c r="A1145" s="22" t="s">
        <v>1124</v>
      </c>
      <c r="B1145" s="106" t="s">
        <v>592</v>
      </c>
      <c r="C1145" s="19">
        <f>'7'!G20</f>
        <v>32</v>
      </c>
      <c r="D1145" s="20"/>
    </row>
    <row r="1146" spans="1:4" ht="13.5" thickBot="1">
      <c r="A1146" s="22" t="s">
        <v>1125</v>
      </c>
      <c r="B1146" s="106" t="s">
        <v>1836</v>
      </c>
      <c r="C1146" s="19">
        <f>'7'!G22</f>
        <v>49</v>
      </c>
      <c r="D1146" s="20"/>
    </row>
    <row r="1147" spans="1:4" ht="13.5" thickBot="1">
      <c r="A1147" s="22" t="s">
        <v>1126</v>
      </c>
      <c r="B1147" s="106" t="s">
        <v>593</v>
      </c>
      <c r="C1147" s="19">
        <f>'7'!G23</f>
        <v>16</v>
      </c>
      <c r="D1147" s="20"/>
    </row>
    <row r="1148" spans="1:4" ht="13.5" thickBot="1">
      <c r="A1148" s="22" t="s">
        <v>1127</v>
      </c>
      <c r="B1148" s="107" t="s">
        <v>1837</v>
      </c>
      <c r="C1148" s="19">
        <f>'7'!G24</f>
        <v>24</v>
      </c>
      <c r="D1148" s="20"/>
    </row>
    <row r="1149" spans="1:4" ht="13.5" thickBot="1">
      <c r="A1149" s="22" t="s">
        <v>1128</v>
      </c>
      <c r="B1149" s="106" t="s">
        <v>1838</v>
      </c>
      <c r="C1149" s="19">
        <f>'7'!G25</f>
        <v>35</v>
      </c>
      <c r="D1149" s="20"/>
    </row>
    <row r="1150" spans="1:4" ht="26.25" thickBot="1">
      <c r="A1150" s="22" t="s">
        <v>1129</v>
      </c>
      <c r="B1150" s="106" t="s">
        <v>261</v>
      </c>
      <c r="C1150" s="19">
        <f>'7'!G26</f>
        <v>1</v>
      </c>
      <c r="D1150" s="20"/>
    </row>
    <row r="1151" spans="1:4" ht="13.5" thickBot="1">
      <c r="A1151" s="22" t="s">
        <v>1130</v>
      </c>
      <c r="B1151" s="106" t="s">
        <v>262</v>
      </c>
      <c r="C1151" s="19">
        <f>'7'!G27</f>
        <v>1</v>
      </c>
      <c r="D1151" s="20"/>
    </row>
    <row r="1152" spans="1:4" ht="13.5" thickBot="1">
      <c r="A1152" s="22" t="s">
        <v>1131</v>
      </c>
      <c r="B1152" s="107" t="s">
        <v>263</v>
      </c>
      <c r="C1152" s="19">
        <f>'7'!G28</f>
        <v>6</v>
      </c>
      <c r="D1152" s="20"/>
    </row>
    <row r="1153" spans="1:4" ht="13.5" thickBot="1">
      <c r="A1153" s="22" t="s">
        <v>1132</v>
      </c>
      <c r="B1153" s="106" t="s">
        <v>264</v>
      </c>
      <c r="C1153" s="19">
        <f>'7'!G29</f>
        <v>11</v>
      </c>
      <c r="D1153" s="20"/>
    </row>
    <row r="1154" spans="1:4" ht="13.5" thickBot="1">
      <c r="A1154" s="22" t="s">
        <v>1133</v>
      </c>
      <c r="B1154" s="106" t="s">
        <v>1839</v>
      </c>
      <c r="C1154" s="19">
        <f>'8'!G6</f>
        <v>7</v>
      </c>
      <c r="D1154" s="20"/>
    </row>
    <row r="1155" spans="1:4" ht="13.5" thickBot="1">
      <c r="A1155" s="22" t="s">
        <v>1134</v>
      </c>
      <c r="B1155" s="110" t="s">
        <v>1840</v>
      </c>
      <c r="C1155" s="19">
        <f>'8'!G7</f>
        <v>40</v>
      </c>
      <c r="D1155" s="20"/>
    </row>
    <row r="1156" spans="1:4" ht="26.25" thickBot="1">
      <c r="A1156" s="22" t="s">
        <v>1135</v>
      </c>
      <c r="B1156" s="107" t="s">
        <v>1717</v>
      </c>
      <c r="C1156" s="19">
        <f>'8'!G8</f>
        <v>25</v>
      </c>
      <c r="D1156" s="20"/>
    </row>
    <row r="1157" spans="1:4" ht="13.5" thickBot="1">
      <c r="A1157" s="22" t="s">
        <v>1136</v>
      </c>
      <c r="B1157" s="106" t="s">
        <v>1718</v>
      </c>
      <c r="C1157" s="19">
        <f>'8'!G9</f>
        <v>4</v>
      </c>
      <c r="D1157" s="20"/>
    </row>
    <row r="1158" spans="1:4" ht="13.5" thickBot="1">
      <c r="A1158" s="22" t="s">
        <v>1137</v>
      </c>
      <c r="B1158" s="111" t="s">
        <v>1841</v>
      </c>
      <c r="C1158" s="19">
        <f>'8'!G10</f>
        <v>93</v>
      </c>
      <c r="D1158" s="20"/>
    </row>
    <row r="1159" spans="1:4" ht="26.25" thickBot="1">
      <c r="A1159" s="22" t="s">
        <v>1138</v>
      </c>
      <c r="B1159" s="112" t="s">
        <v>1716</v>
      </c>
      <c r="C1159" s="19">
        <f>'8'!G11</f>
        <v>11</v>
      </c>
      <c r="D1159" s="20"/>
    </row>
    <row r="1160" spans="1:4" ht="13.5" thickBot="1">
      <c r="A1160" s="22" t="s">
        <v>1139</v>
      </c>
      <c r="B1160" s="111" t="s">
        <v>1719</v>
      </c>
      <c r="C1160" s="19">
        <f>'8'!G12</f>
        <v>46</v>
      </c>
      <c r="D1160" s="20"/>
    </row>
    <row r="1161" spans="1:4" ht="13.5" thickBot="1">
      <c r="A1161" s="22" t="s">
        <v>1140</v>
      </c>
      <c r="B1161" s="106" t="s">
        <v>1842</v>
      </c>
      <c r="C1161" s="19">
        <f>'8'!G13</f>
        <v>11</v>
      </c>
      <c r="D1161" s="20"/>
    </row>
    <row r="1162" spans="1:4" ht="13.5" thickBot="1">
      <c r="A1162" s="22" t="s">
        <v>1141</v>
      </c>
      <c r="B1162" s="107" t="s">
        <v>1720</v>
      </c>
      <c r="C1162" s="19">
        <f>'8'!G14</f>
        <v>10</v>
      </c>
      <c r="D1162" s="20"/>
    </row>
    <row r="1163" spans="1:4" ht="13.5" thickBot="1">
      <c r="A1163" s="22" t="s">
        <v>1142</v>
      </c>
      <c r="B1163" s="106" t="s">
        <v>265</v>
      </c>
      <c r="C1163" s="19">
        <f>'8'!G15</f>
        <v>61</v>
      </c>
      <c r="D1163" s="20"/>
    </row>
    <row r="1164" spans="1:4" ht="13.5" thickBot="1">
      <c r="A1164" s="22" t="s">
        <v>1143</v>
      </c>
      <c r="B1164" s="106" t="s">
        <v>1721</v>
      </c>
      <c r="C1164" s="19">
        <f>'8'!G16</f>
        <v>1</v>
      </c>
      <c r="D1164" s="20"/>
    </row>
    <row r="1165" spans="1:4" ht="13.5" thickBot="1">
      <c r="A1165" s="22" t="s">
        <v>1144</v>
      </c>
      <c r="B1165" s="106" t="s">
        <v>266</v>
      </c>
      <c r="C1165" s="19">
        <f>'8'!G17</f>
        <v>0</v>
      </c>
      <c r="D1165" s="20"/>
    </row>
    <row r="1166" spans="1:4" ht="13.5" thickBot="1">
      <c r="A1166" s="22" t="s">
        <v>1145</v>
      </c>
      <c r="B1166" s="107" t="s">
        <v>267</v>
      </c>
      <c r="C1166" s="19">
        <f>'8'!G18</f>
        <v>15</v>
      </c>
      <c r="D1166" s="20"/>
    </row>
    <row r="1167" spans="1:4" ht="13.5" thickBot="1">
      <c r="A1167" s="22" t="s">
        <v>1146</v>
      </c>
      <c r="B1167" s="106" t="s">
        <v>1830</v>
      </c>
      <c r="C1167" s="19">
        <f>'8'!G19</f>
        <v>669</v>
      </c>
      <c r="D1167" s="20"/>
    </row>
    <row r="1168" spans="1:4" ht="13.5" thickBot="1">
      <c r="A1168" s="22" t="s">
        <v>1147</v>
      </c>
      <c r="B1168" s="106" t="s">
        <v>268</v>
      </c>
      <c r="C1168" s="19">
        <f>'8'!G20</f>
        <v>263</v>
      </c>
      <c r="D1168" s="20"/>
    </row>
    <row r="1169" spans="1:4" ht="39" thickBot="1">
      <c r="A1169" s="22" t="s">
        <v>1148</v>
      </c>
      <c r="B1169" s="109" t="s">
        <v>617</v>
      </c>
      <c r="C1169" s="19">
        <f>'7'!H10</f>
        <v>85</v>
      </c>
      <c r="D1169" s="20"/>
    </row>
    <row r="1170" spans="1:4" ht="26.25" thickBot="1">
      <c r="A1170" s="22" t="s">
        <v>1149</v>
      </c>
      <c r="B1170" s="106" t="s">
        <v>259</v>
      </c>
      <c r="C1170" s="19">
        <f>'7'!H11</f>
        <v>83</v>
      </c>
      <c r="D1170" s="20"/>
    </row>
    <row r="1171" spans="1:4" ht="13.5" thickBot="1">
      <c r="A1171" s="22" t="s">
        <v>1150</v>
      </c>
      <c r="B1171" s="107" t="s">
        <v>586</v>
      </c>
      <c r="C1171" s="19">
        <f>'7'!H12</f>
        <v>2</v>
      </c>
      <c r="D1171" s="20"/>
    </row>
    <row r="1172" spans="1:4" ht="13.5" thickBot="1">
      <c r="A1172" s="22" t="s">
        <v>1151</v>
      </c>
      <c r="B1172" s="107" t="s">
        <v>1722</v>
      </c>
      <c r="C1172" s="19">
        <f>'7'!H13</f>
        <v>5</v>
      </c>
      <c r="D1172" s="20"/>
    </row>
    <row r="1173" spans="1:4" ht="13.5" thickBot="1">
      <c r="A1173" s="22" t="s">
        <v>1152</v>
      </c>
      <c r="B1173" s="106" t="s">
        <v>587</v>
      </c>
      <c r="C1173" s="19">
        <f>'7'!H14</f>
        <v>294</v>
      </c>
      <c r="D1173" s="20"/>
    </row>
    <row r="1174" spans="1:4" ht="13.5" thickBot="1">
      <c r="A1174" s="22" t="s">
        <v>1153</v>
      </c>
      <c r="B1174" s="106" t="s">
        <v>589</v>
      </c>
      <c r="C1174" s="19">
        <f>'7'!H15</f>
        <v>271</v>
      </c>
      <c r="D1174" s="20"/>
    </row>
    <row r="1175" spans="1:4" ht="13.5" thickBot="1">
      <c r="A1175" s="22" t="s">
        <v>1154</v>
      </c>
      <c r="B1175" s="106" t="s">
        <v>260</v>
      </c>
      <c r="C1175" s="19">
        <f>'7'!H16</f>
        <v>71</v>
      </c>
      <c r="D1175" s="20"/>
    </row>
    <row r="1176" spans="1:4" ht="26.25" thickBot="1">
      <c r="A1176" s="22" t="s">
        <v>1155</v>
      </c>
      <c r="B1176" s="106" t="s">
        <v>590</v>
      </c>
      <c r="C1176" s="19">
        <f>'7'!H17</f>
        <v>61</v>
      </c>
      <c r="D1176" s="20"/>
    </row>
    <row r="1177" spans="1:4" ht="13.5" thickBot="1">
      <c r="A1177" s="22" t="s">
        <v>1156</v>
      </c>
      <c r="B1177" s="107" t="s">
        <v>591</v>
      </c>
      <c r="C1177" s="19">
        <f>'7'!H18</f>
        <v>7</v>
      </c>
      <c r="D1177" s="20"/>
    </row>
    <row r="1178" spans="1:4" ht="13.5" thickBot="1">
      <c r="A1178" s="22" t="s">
        <v>1157</v>
      </c>
      <c r="B1178" s="106" t="s">
        <v>1835</v>
      </c>
      <c r="C1178" s="19">
        <f>'7'!H19</f>
        <v>80</v>
      </c>
      <c r="D1178" s="20"/>
    </row>
    <row r="1179" spans="1:4" ht="13.5" thickBot="1">
      <c r="A1179" s="22" t="s">
        <v>1158</v>
      </c>
      <c r="B1179" s="106" t="s">
        <v>592</v>
      </c>
      <c r="C1179" s="19">
        <f>'7'!H20</f>
        <v>28</v>
      </c>
      <c r="D1179" s="20"/>
    </row>
    <row r="1180" spans="1:4" ht="13.5" thickBot="1">
      <c r="A1180" s="22" t="s">
        <v>1159</v>
      </c>
      <c r="B1180" s="106" t="s">
        <v>1836</v>
      </c>
      <c r="C1180" s="19">
        <f>'7'!H22</f>
        <v>109</v>
      </c>
      <c r="D1180" s="20"/>
    </row>
    <row r="1181" spans="1:4" ht="13.5" thickBot="1">
      <c r="A1181" s="22" t="s">
        <v>1160</v>
      </c>
      <c r="B1181" s="106" t="s">
        <v>593</v>
      </c>
      <c r="C1181" s="19">
        <f>'7'!H23</f>
        <v>6</v>
      </c>
      <c r="D1181" s="20"/>
    </row>
    <row r="1182" spans="1:4" ht="13.5" thickBot="1">
      <c r="A1182" s="22" t="s">
        <v>1161</v>
      </c>
      <c r="B1182" s="107" t="s">
        <v>1837</v>
      </c>
      <c r="C1182" s="19">
        <f>'7'!H24</f>
        <v>50</v>
      </c>
      <c r="D1182" s="20"/>
    </row>
    <row r="1183" spans="1:4" ht="13.5" thickBot="1">
      <c r="A1183" s="22" t="s">
        <v>1162</v>
      </c>
      <c r="B1183" s="106" t="s">
        <v>1838</v>
      </c>
      <c r="C1183" s="19">
        <f>'7'!H25</f>
        <v>139</v>
      </c>
      <c r="D1183" s="20"/>
    </row>
    <row r="1184" spans="1:4" ht="26.25" thickBot="1">
      <c r="A1184" s="22" t="s">
        <v>1163</v>
      </c>
      <c r="B1184" s="106" t="s">
        <v>261</v>
      </c>
      <c r="C1184" s="19">
        <f>'7'!H26</f>
        <v>8</v>
      </c>
      <c r="D1184" s="20"/>
    </row>
    <row r="1185" spans="1:4" ht="13.5" thickBot="1">
      <c r="A1185" s="22" t="s">
        <v>1164</v>
      </c>
      <c r="B1185" s="106" t="s">
        <v>262</v>
      </c>
      <c r="C1185" s="19">
        <f>'7'!H27</f>
        <v>13</v>
      </c>
      <c r="D1185" s="20"/>
    </row>
    <row r="1186" spans="1:4" ht="13.5" thickBot="1">
      <c r="A1186" s="22" t="s">
        <v>1165</v>
      </c>
      <c r="B1186" s="107" t="s">
        <v>263</v>
      </c>
      <c r="C1186" s="19">
        <f>'7'!H28</f>
        <v>32</v>
      </c>
      <c r="D1186" s="20"/>
    </row>
    <row r="1187" spans="1:4" ht="13.5" thickBot="1">
      <c r="A1187" s="22" t="s">
        <v>1166</v>
      </c>
      <c r="B1187" s="106" t="s">
        <v>264</v>
      </c>
      <c r="C1187" s="19">
        <f>'7'!H29</f>
        <v>50</v>
      </c>
      <c r="D1187" s="20"/>
    </row>
    <row r="1188" spans="1:4" ht="13.5" thickBot="1">
      <c r="A1188" s="22" t="s">
        <v>1167</v>
      </c>
      <c r="B1188" s="106" t="s">
        <v>1839</v>
      </c>
      <c r="C1188" s="19">
        <f>'8'!H6</f>
        <v>29</v>
      </c>
      <c r="D1188" s="20"/>
    </row>
    <row r="1189" spans="1:4" ht="13.5" thickBot="1">
      <c r="A1189" s="22" t="s">
        <v>1168</v>
      </c>
      <c r="B1189" s="110" t="s">
        <v>1840</v>
      </c>
      <c r="C1189" s="19">
        <f>'8'!H7</f>
        <v>97</v>
      </c>
      <c r="D1189" s="20"/>
    </row>
    <row r="1190" spans="1:4" ht="26.25" thickBot="1">
      <c r="A1190" s="22" t="s">
        <v>1169</v>
      </c>
      <c r="B1190" s="107" t="s">
        <v>1717</v>
      </c>
      <c r="C1190" s="19">
        <f>'8'!H8</f>
        <v>62</v>
      </c>
      <c r="D1190" s="20"/>
    </row>
    <row r="1191" spans="1:4" ht="13.5" thickBot="1">
      <c r="A1191" s="22" t="s">
        <v>1170</v>
      </c>
      <c r="B1191" s="106" t="s">
        <v>1718</v>
      </c>
      <c r="C1191" s="19">
        <f>'8'!H9</f>
        <v>3</v>
      </c>
      <c r="D1191" s="20"/>
    </row>
    <row r="1192" spans="1:4" ht="13.5" thickBot="1">
      <c r="A1192" s="22" t="s">
        <v>1171</v>
      </c>
      <c r="B1192" s="111" t="s">
        <v>1841</v>
      </c>
      <c r="C1192" s="19">
        <f>'8'!H10</f>
        <v>226</v>
      </c>
      <c r="D1192" s="20"/>
    </row>
    <row r="1193" spans="1:4" ht="26.25" thickBot="1">
      <c r="A1193" s="22" t="s">
        <v>1172</v>
      </c>
      <c r="B1193" s="112" t="s">
        <v>1716</v>
      </c>
      <c r="C1193" s="19">
        <f>'8'!H11</f>
        <v>79</v>
      </c>
      <c r="D1193" s="20"/>
    </row>
    <row r="1194" spans="1:4" ht="13.5" thickBot="1">
      <c r="A1194" s="22" t="s">
        <v>1173</v>
      </c>
      <c r="B1194" s="111" t="s">
        <v>1719</v>
      </c>
      <c r="C1194" s="19">
        <f>'8'!H12</f>
        <v>96</v>
      </c>
      <c r="D1194" s="20"/>
    </row>
    <row r="1195" spans="1:4" ht="13.5" thickBot="1">
      <c r="A1195" s="22" t="s">
        <v>1174</v>
      </c>
      <c r="B1195" s="106" t="s">
        <v>1842</v>
      </c>
      <c r="C1195" s="19">
        <f>'8'!H13</f>
        <v>20</v>
      </c>
      <c r="D1195" s="20"/>
    </row>
    <row r="1196" spans="1:4" ht="13.5" thickBot="1">
      <c r="A1196" s="22" t="s">
        <v>1175</v>
      </c>
      <c r="B1196" s="107" t="s">
        <v>1720</v>
      </c>
      <c r="C1196" s="19">
        <f>'8'!H14</f>
        <v>11</v>
      </c>
      <c r="D1196" s="20"/>
    </row>
    <row r="1197" spans="1:4" ht="13.5" thickBot="1">
      <c r="A1197" s="22" t="s">
        <v>1176</v>
      </c>
      <c r="B1197" s="106" t="s">
        <v>265</v>
      </c>
      <c r="C1197" s="19">
        <f>'8'!H15</f>
        <v>99</v>
      </c>
      <c r="D1197" s="20"/>
    </row>
    <row r="1198" spans="1:4" ht="13.5" thickBot="1">
      <c r="A1198" s="22" t="s">
        <v>1177</v>
      </c>
      <c r="B1198" s="106" t="s">
        <v>1721</v>
      </c>
      <c r="C1198" s="19">
        <f>'8'!H16</f>
        <v>1</v>
      </c>
      <c r="D1198" s="20"/>
    </row>
    <row r="1199" spans="1:4" ht="13.5" thickBot="1">
      <c r="A1199" s="22" t="s">
        <v>1178</v>
      </c>
      <c r="B1199" s="106" t="s">
        <v>266</v>
      </c>
      <c r="C1199" s="19">
        <f>'8'!H17</f>
        <v>0</v>
      </c>
      <c r="D1199" s="20"/>
    </row>
    <row r="1200" spans="1:4" ht="13.5" thickBot="1">
      <c r="A1200" s="22" t="s">
        <v>1179</v>
      </c>
      <c r="B1200" s="107" t="s">
        <v>267</v>
      </c>
      <c r="C1200" s="19">
        <f>'8'!H18</f>
        <v>39</v>
      </c>
      <c r="D1200" s="20"/>
    </row>
    <row r="1201" spans="1:4" ht="13.5" thickBot="1">
      <c r="A1201" s="22" t="s">
        <v>1180</v>
      </c>
      <c r="B1201" s="106" t="s">
        <v>1830</v>
      </c>
      <c r="C1201" s="19">
        <f>'8'!H19</f>
        <v>1354</v>
      </c>
      <c r="D1201" s="20"/>
    </row>
    <row r="1202" spans="1:4" ht="13.5" thickBot="1">
      <c r="A1202" s="22" t="s">
        <v>1181</v>
      </c>
      <c r="B1202" s="106" t="s">
        <v>268</v>
      </c>
      <c r="C1202" s="19">
        <f>'8'!H20</f>
        <v>613</v>
      </c>
      <c r="D1202" s="20"/>
    </row>
    <row r="1203" spans="1:4" ht="39" thickBot="1">
      <c r="A1203" s="22" t="s">
        <v>1182</v>
      </c>
      <c r="B1203" s="109" t="s">
        <v>618</v>
      </c>
      <c r="C1203" s="19">
        <f>'7'!I10</f>
        <v>7</v>
      </c>
      <c r="D1203" s="20"/>
    </row>
    <row r="1204" spans="1:4" ht="26.25" thickBot="1">
      <c r="A1204" s="22" t="s">
        <v>1183</v>
      </c>
      <c r="B1204" s="106" t="s">
        <v>259</v>
      </c>
      <c r="C1204" s="19">
        <f>'7'!I11</f>
        <v>6</v>
      </c>
      <c r="D1204" s="20"/>
    </row>
    <row r="1205" spans="1:4" ht="13.5" thickBot="1">
      <c r="A1205" s="22" t="s">
        <v>1184</v>
      </c>
      <c r="B1205" s="107" t="s">
        <v>586</v>
      </c>
      <c r="C1205" s="19">
        <f>'7'!I12</f>
        <v>0</v>
      </c>
      <c r="D1205" s="20"/>
    </row>
    <row r="1206" spans="1:4" ht="13.5" thickBot="1">
      <c r="A1206" s="22" t="s">
        <v>1185</v>
      </c>
      <c r="B1206" s="107" t="s">
        <v>1722</v>
      </c>
      <c r="C1206" s="19">
        <f>'7'!I13</f>
        <v>1</v>
      </c>
      <c r="D1206" s="20"/>
    </row>
    <row r="1207" spans="1:4" ht="13.5" thickBot="1">
      <c r="A1207" s="22" t="s">
        <v>1186</v>
      </c>
      <c r="B1207" s="106" t="s">
        <v>587</v>
      </c>
      <c r="C1207" s="19">
        <f>'7'!I14</f>
        <v>224</v>
      </c>
      <c r="D1207" s="20"/>
    </row>
    <row r="1208" spans="1:4" ht="13.5" thickBot="1">
      <c r="A1208" s="22" t="s">
        <v>1187</v>
      </c>
      <c r="B1208" s="106" t="s">
        <v>589</v>
      </c>
      <c r="C1208" s="19">
        <f>'7'!I15</f>
        <v>209</v>
      </c>
      <c r="D1208" s="20"/>
    </row>
    <row r="1209" spans="1:4" ht="13.5" thickBot="1">
      <c r="A1209" s="22" t="s">
        <v>1188</v>
      </c>
      <c r="B1209" s="106" t="s">
        <v>260</v>
      </c>
      <c r="C1209" s="19">
        <f>'7'!I16</f>
        <v>104</v>
      </c>
      <c r="D1209" s="20"/>
    </row>
    <row r="1210" spans="1:4" ht="26.25" thickBot="1">
      <c r="A1210" s="22" t="s">
        <v>1189</v>
      </c>
      <c r="B1210" s="106" t="s">
        <v>590</v>
      </c>
      <c r="C1210" s="19">
        <f>'7'!I17</f>
        <v>80</v>
      </c>
      <c r="D1210" s="20"/>
    </row>
    <row r="1211" spans="1:4" ht="13.5" thickBot="1">
      <c r="A1211" s="22" t="s">
        <v>1190</v>
      </c>
      <c r="B1211" s="107" t="s">
        <v>591</v>
      </c>
      <c r="C1211" s="19">
        <f>'7'!I18</f>
        <v>14</v>
      </c>
      <c r="D1211" s="20"/>
    </row>
    <row r="1212" spans="1:4" ht="13.5" thickBot="1">
      <c r="A1212" s="22" t="s">
        <v>1191</v>
      </c>
      <c r="B1212" s="106" t="s">
        <v>1835</v>
      </c>
      <c r="C1212" s="19">
        <f>'7'!I19</f>
        <v>41</v>
      </c>
      <c r="D1212" s="20"/>
    </row>
    <row r="1213" spans="1:4" ht="13.5" thickBot="1">
      <c r="A1213" s="22" t="s">
        <v>1192</v>
      </c>
      <c r="B1213" s="106" t="s">
        <v>592</v>
      </c>
      <c r="C1213" s="19">
        <f>'7'!I20</f>
        <v>15</v>
      </c>
      <c r="D1213" s="20"/>
    </row>
    <row r="1214" spans="1:4" ht="13.5" thickBot="1">
      <c r="A1214" s="22" t="s">
        <v>1193</v>
      </c>
      <c r="B1214" s="106" t="s">
        <v>1836</v>
      </c>
      <c r="C1214" s="19">
        <f>'7'!I22</f>
        <v>54</v>
      </c>
      <c r="D1214" s="20"/>
    </row>
    <row r="1215" spans="1:4" ht="13.5" thickBot="1">
      <c r="A1215" s="22" t="s">
        <v>1194</v>
      </c>
      <c r="B1215" s="106" t="s">
        <v>593</v>
      </c>
      <c r="C1215" s="19">
        <f>'7'!I23</f>
        <v>4</v>
      </c>
      <c r="D1215" s="20"/>
    </row>
    <row r="1216" spans="1:4" ht="13.5" thickBot="1">
      <c r="A1216" s="22" t="s">
        <v>1195</v>
      </c>
      <c r="B1216" s="107" t="s">
        <v>1837</v>
      </c>
      <c r="C1216" s="19">
        <f>'7'!I24</f>
        <v>20</v>
      </c>
      <c r="D1216" s="20"/>
    </row>
    <row r="1217" spans="1:4" ht="13.5" thickBot="1">
      <c r="A1217" s="22" t="s">
        <v>1196</v>
      </c>
      <c r="B1217" s="106" t="s">
        <v>1838</v>
      </c>
      <c r="C1217" s="19">
        <f>'7'!I25</f>
        <v>134</v>
      </c>
      <c r="D1217" s="20"/>
    </row>
    <row r="1218" spans="1:4" ht="26.25" thickBot="1">
      <c r="A1218" s="22" t="s">
        <v>1197</v>
      </c>
      <c r="B1218" s="106" t="s">
        <v>261</v>
      </c>
      <c r="C1218" s="19">
        <f>'7'!I26</f>
        <v>4</v>
      </c>
      <c r="D1218" s="20"/>
    </row>
    <row r="1219" spans="1:4" ht="13.5" thickBot="1">
      <c r="A1219" s="22" t="s">
        <v>1198</v>
      </c>
      <c r="B1219" s="106" t="s">
        <v>262</v>
      </c>
      <c r="C1219" s="19">
        <f>'7'!I27</f>
        <v>20</v>
      </c>
      <c r="D1219" s="20"/>
    </row>
    <row r="1220" spans="1:4" ht="13.5" thickBot="1">
      <c r="A1220" s="22" t="s">
        <v>1199</v>
      </c>
      <c r="B1220" s="107" t="s">
        <v>263</v>
      </c>
      <c r="C1220" s="19">
        <f>'7'!I28</f>
        <v>35</v>
      </c>
      <c r="D1220" s="20"/>
    </row>
    <row r="1221" spans="1:4" ht="13.5" thickBot="1">
      <c r="A1221" s="22" t="s">
        <v>1200</v>
      </c>
      <c r="B1221" s="106" t="s">
        <v>264</v>
      </c>
      <c r="C1221" s="19">
        <f>'7'!I29</f>
        <v>48</v>
      </c>
      <c r="D1221" s="20"/>
    </row>
    <row r="1222" spans="1:4" ht="13.5" thickBot="1">
      <c r="A1222" s="22" t="s">
        <v>1201</v>
      </c>
      <c r="B1222" s="106" t="s">
        <v>1839</v>
      </c>
      <c r="C1222" s="19">
        <f>'8'!I6</f>
        <v>10</v>
      </c>
      <c r="D1222" s="20"/>
    </row>
    <row r="1223" spans="1:4" ht="13.5" thickBot="1">
      <c r="A1223" s="22" t="s">
        <v>1202</v>
      </c>
      <c r="B1223" s="110" t="s">
        <v>1840</v>
      </c>
      <c r="C1223" s="19">
        <f>'8'!I7</f>
        <v>58</v>
      </c>
      <c r="D1223" s="20"/>
    </row>
    <row r="1224" spans="1:4" ht="26.25" thickBot="1">
      <c r="A1224" s="22" t="s">
        <v>1203</v>
      </c>
      <c r="B1224" s="107" t="s">
        <v>1717</v>
      </c>
      <c r="C1224" s="19">
        <f>'8'!I8</f>
        <v>38</v>
      </c>
      <c r="D1224" s="20"/>
    </row>
    <row r="1225" spans="1:4" ht="13.5" thickBot="1">
      <c r="A1225" s="22" t="s">
        <v>1204</v>
      </c>
      <c r="B1225" s="106" t="s">
        <v>1718</v>
      </c>
      <c r="C1225" s="19">
        <f>'8'!I9</f>
        <v>7</v>
      </c>
      <c r="D1225" s="20"/>
    </row>
    <row r="1226" spans="1:4" ht="13.5" thickBot="1">
      <c r="A1226" s="22" t="s">
        <v>1205</v>
      </c>
      <c r="B1226" s="111" t="s">
        <v>1841</v>
      </c>
      <c r="C1226" s="19">
        <f>'8'!I10</f>
        <v>294</v>
      </c>
      <c r="D1226" s="20"/>
    </row>
    <row r="1227" spans="1:4" ht="26.25" thickBot="1">
      <c r="A1227" s="22" t="s">
        <v>1206</v>
      </c>
      <c r="B1227" s="112" t="s">
        <v>1716</v>
      </c>
      <c r="C1227" s="19">
        <f>'8'!I11</f>
        <v>166</v>
      </c>
      <c r="D1227" s="20"/>
    </row>
    <row r="1228" spans="1:4" ht="13.5" thickBot="1">
      <c r="A1228" s="22" t="s">
        <v>1207</v>
      </c>
      <c r="B1228" s="111" t="s">
        <v>1719</v>
      </c>
      <c r="C1228" s="19">
        <f>'8'!I12</f>
        <v>75</v>
      </c>
      <c r="D1228" s="20"/>
    </row>
    <row r="1229" spans="1:4" ht="13.5" thickBot="1">
      <c r="A1229" s="22" t="s">
        <v>1208</v>
      </c>
      <c r="B1229" s="106" t="s">
        <v>1842</v>
      </c>
      <c r="C1229" s="19">
        <f>'8'!I13</f>
        <v>9</v>
      </c>
      <c r="D1229" s="20"/>
    </row>
    <row r="1230" spans="1:4" ht="13.5" thickBot="1">
      <c r="A1230" s="22" t="s">
        <v>1209</v>
      </c>
      <c r="B1230" s="107" t="s">
        <v>1720</v>
      </c>
      <c r="C1230" s="19">
        <f>'8'!I14</f>
        <v>3</v>
      </c>
      <c r="D1230" s="20"/>
    </row>
    <row r="1231" spans="1:4" ht="13.5" thickBot="1">
      <c r="A1231" s="22" t="s">
        <v>1210</v>
      </c>
      <c r="B1231" s="106" t="s">
        <v>265</v>
      </c>
      <c r="C1231" s="19">
        <f>'8'!I15</f>
        <v>43</v>
      </c>
      <c r="D1231" s="20"/>
    </row>
    <row r="1232" spans="1:4" ht="13.5" thickBot="1">
      <c r="A1232" s="22" t="s">
        <v>1211</v>
      </c>
      <c r="B1232" s="106" t="s">
        <v>1721</v>
      </c>
      <c r="C1232" s="19">
        <f>'8'!I16</f>
        <v>1</v>
      </c>
      <c r="D1232" s="20"/>
    </row>
    <row r="1233" spans="1:4" ht="13.5" thickBot="1">
      <c r="A1233" s="22" t="s">
        <v>1212</v>
      </c>
      <c r="B1233" s="106" t="s">
        <v>266</v>
      </c>
      <c r="C1233" s="19">
        <f>'8'!I17</f>
        <v>0</v>
      </c>
      <c r="D1233" s="20"/>
    </row>
    <row r="1234" spans="1:4" ht="13.5" thickBot="1">
      <c r="A1234" s="22" t="s">
        <v>1213</v>
      </c>
      <c r="B1234" s="107" t="s">
        <v>267</v>
      </c>
      <c r="C1234" s="19">
        <f>'8'!I18</f>
        <v>25</v>
      </c>
      <c r="D1234" s="20"/>
    </row>
    <row r="1235" spans="1:4" ht="13.5" thickBot="1">
      <c r="A1235" s="22" t="s">
        <v>1214</v>
      </c>
      <c r="B1235" s="106" t="s">
        <v>1830</v>
      </c>
      <c r="C1235" s="19">
        <f>'8'!I19</f>
        <v>1027</v>
      </c>
      <c r="D1235" s="20"/>
    </row>
    <row r="1236" spans="1:4" ht="13.5" thickBot="1">
      <c r="A1236" s="22" t="s">
        <v>1215</v>
      </c>
      <c r="B1236" s="106" t="s">
        <v>268</v>
      </c>
      <c r="C1236" s="19">
        <f>'8'!I20</f>
        <v>1027</v>
      </c>
      <c r="D1236" s="20"/>
    </row>
    <row r="1237" spans="1:4" ht="39" thickBot="1">
      <c r="A1237" s="22" t="s">
        <v>1216</v>
      </c>
      <c r="B1237" s="109" t="s">
        <v>1708</v>
      </c>
      <c r="C1237" s="19">
        <f>'7'!J10</f>
        <v>3</v>
      </c>
      <c r="D1237" s="20"/>
    </row>
    <row r="1238" spans="1:4" ht="26.25" thickBot="1">
      <c r="A1238" s="22" t="s">
        <v>1217</v>
      </c>
      <c r="B1238" s="106" t="s">
        <v>259</v>
      </c>
      <c r="C1238" s="19">
        <f>'7'!J11</f>
        <v>3</v>
      </c>
      <c r="D1238" s="20"/>
    </row>
    <row r="1239" spans="1:4" ht="13.5" thickBot="1">
      <c r="A1239" s="22" t="s">
        <v>1218</v>
      </c>
      <c r="B1239" s="107" t="s">
        <v>586</v>
      </c>
      <c r="C1239" s="19">
        <f>'7'!J12</f>
        <v>0</v>
      </c>
      <c r="D1239" s="20"/>
    </row>
    <row r="1240" spans="1:4" ht="13.5" thickBot="1">
      <c r="A1240" s="22" t="s">
        <v>1219</v>
      </c>
      <c r="B1240" s="107" t="s">
        <v>1722</v>
      </c>
      <c r="C1240" s="19">
        <f>'7'!J13</f>
        <v>0</v>
      </c>
      <c r="D1240" s="20"/>
    </row>
    <row r="1241" spans="1:4" ht="13.5" thickBot="1">
      <c r="A1241" s="22" t="s">
        <v>1220</v>
      </c>
      <c r="B1241" s="106" t="s">
        <v>587</v>
      </c>
      <c r="C1241" s="19">
        <f>'7'!J14</f>
        <v>42</v>
      </c>
      <c r="D1241" s="20"/>
    </row>
    <row r="1242" spans="1:4" ht="13.5" thickBot="1">
      <c r="A1242" s="22" t="s">
        <v>1221</v>
      </c>
      <c r="B1242" s="106" t="s">
        <v>589</v>
      </c>
      <c r="C1242" s="19">
        <f>'7'!J15</f>
        <v>40</v>
      </c>
      <c r="D1242" s="20"/>
    </row>
    <row r="1243" spans="1:4" ht="13.5" thickBot="1">
      <c r="A1243" s="22" t="s">
        <v>1222</v>
      </c>
      <c r="B1243" s="106" t="s">
        <v>260</v>
      </c>
      <c r="C1243" s="19">
        <f>'7'!J16</f>
        <v>14</v>
      </c>
      <c r="D1243" s="20"/>
    </row>
    <row r="1244" spans="1:4" ht="26.25" thickBot="1">
      <c r="A1244" s="22" t="s">
        <v>1223</v>
      </c>
      <c r="B1244" s="106" t="s">
        <v>590</v>
      </c>
      <c r="C1244" s="19">
        <f>'7'!J17</f>
        <v>13</v>
      </c>
      <c r="D1244" s="20"/>
    </row>
    <row r="1245" spans="1:4" ht="13.5" thickBot="1">
      <c r="A1245" s="22" t="s">
        <v>1224</v>
      </c>
      <c r="B1245" s="107" t="s">
        <v>591</v>
      </c>
      <c r="C1245" s="19">
        <f>'7'!J18</f>
        <v>1</v>
      </c>
      <c r="D1245" s="20"/>
    </row>
    <row r="1246" spans="1:4" ht="13.5" thickBot="1">
      <c r="A1246" s="22" t="s">
        <v>1225</v>
      </c>
      <c r="B1246" s="106" t="s">
        <v>1835</v>
      </c>
      <c r="C1246" s="19">
        <f>'7'!J19</f>
        <v>8</v>
      </c>
      <c r="D1246" s="20"/>
    </row>
    <row r="1247" spans="1:4" ht="13.5" thickBot="1">
      <c r="A1247" s="22" t="s">
        <v>1226</v>
      </c>
      <c r="B1247" s="106" t="s">
        <v>592</v>
      </c>
      <c r="C1247" s="19">
        <f>'7'!J20</f>
        <v>2</v>
      </c>
      <c r="D1247" s="20"/>
    </row>
    <row r="1248" spans="1:4" ht="13.5" thickBot="1">
      <c r="A1248" s="22" t="s">
        <v>1227</v>
      </c>
      <c r="B1248" s="106" t="s">
        <v>1836</v>
      </c>
      <c r="C1248" s="19">
        <f>'7'!J22</f>
        <v>25</v>
      </c>
      <c r="D1248" s="20"/>
    </row>
    <row r="1249" spans="1:4" ht="13.5" thickBot="1">
      <c r="A1249" s="22" t="s">
        <v>1228</v>
      </c>
      <c r="B1249" s="106" t="s">
        <v>593</v>
      </c>
      <c r="C1249" s="19">
        <f>'7'!J23</f>
        <v>0</v>
      </c>
      <c r="D1249" s="20"/>
    </row>
    <row r="1250" spans="1:4" ht="13.5" thickBot="1">
      <c r="A1250" s="22" t="s">
        <v>1229</v>
      </c>
      <c r="B1250" s="107" t="s">
        <v>1837</v>
      </c>
      <c r="C1250" s="19">
        <f>'7'!J24</f>
        <v>49</v>
      </c>
      <c r="D1250" s="20"/>
    </row>
    <row r="1251" spans="1:4" ht="13.5" thickBot="1">
      <c r="A1251" s="22" t="s">
        <v>1230</v>
      </c>
      <c r="B1251" s="106" t="s">
        <v>1838</v>
      </c>
      <c r="C1251" s="19">
        <f>'7'!J25</f>
        <v>81</v>
      </c>
      <c r="D1251" s="20"/>
    </row>
    <row r="1252" spans="1:4" ht="26.25" thickBot="1">
      <c r="A1252" s="22" t="s">
        <v>1231</v>
      </c>
      <c r="B1252" s="106" t="s">
        <v>261</v>
      </c>
      <c r="C1252" s="19">
        <f>'7'!J26</f>
        <v>2</v>
      </c>
      <c r="D1252" s="20"/>
    </row>
    <row r="1253" spans="1:4" ht="13.5" thickBot="1">
      <c r="A1253" s="22" t="s">
        <v>1232</v>
      </c>
      <c r="B1253" s="106" t="s">
        <v>262</v>
      </c>
      <c r="C1253" s="19">
        <f>'7'!J27</f>
        <v>0</v>
      </c>
      <c r="D1253" s="20"/>
    </row>
    <row r="1254" spans="1:4" ht="13.5" thickBot="1">
      <c r="A1254" s="22" t="s">
        <v>1233</v>
      </c>
      <c r="B1254" s="107" t="s">
        <v>263</v>
      </c>
      <c r="C1254" s="19">
        <f>'7'!J28</f>
        <v>10</v>
      </c>
      <c r="D1254" s="20"/>
    </row>
    <row r="1255" spans="1:4" ht="13.5" thickBot="1">
      <c r="A1255" s="22" t="s">
        <v>1234</v>
      </c>
      <c r="B1255" s="106" t="s">
        <v>264</v>
      </c>
      <c r="C1255" s="19">
        <f>'7'!J29</f>
        <v>65</v>
      </c>
      <c r="D1255" s="20"/>
    </row>
    <row r="1256" spans="1:4" ht="13.5" thickBot="1">
      <c r="A1256" s="22" t="s">
        <v>1235</v>
      </c>
      <c r="B1256" s="106" t="s">
        <v>1839</v>
      </c>
      <c r="C1256" s="19">
        <f>'8'!J6</f>
        <v>0</v>
      </c>
      <c r="D1256" s="20"/>
    </row>
    <row r="1257" spans="1:4" ht="13.5" thickBot="1">
      <c r="A1257" s="22" t="s">
        <v>1236</v>
      </c>
      <c r="B1257" s="110" t="s">
        <v>1840</v>
      </c>
      <c r="C1257" s="19">
        <f>'8'!J7</f>
        <v>4</v>
      </c>
      <c r="D1257" s="20"/>
    </row>
    <row r="1258" spans="1:4" ht="26.25" thickBot="1">
      <c r="A1258" s="22" t="s">
        <v>1237</v>
      </c>
      <c r="B1258" s="107" t="s">
        <v>1717</v>
      </c>
      <c r="C1258" s="19">
        <f>'8'!J8</f>
        <v>3</v>
      </c>
      <c r="D1258" s="20"/>
    </row>
    <row r="1259" spans="1:4" ht="13.5" thickBot="1">
      <c r="A1259" s="22" t="s">
        <v>1238</v>
      </c>
      <c r="B1259" s="106" t="s">
        <v>1718</v>
      </c>
      <c r="C1259" s="19">
        <f>'8'!J9</f>
        <v>0</v>
      </c>
      <c r="D1259" s="20"/>
    </row>
    <row r="1260" spans="1:4" ht="13.5" thickBot="1">
      <c r="A1260" s="22" t="s">
        <v>1239</v>
      </c>
      <c r="B1260" s="111" t="s">
        <v>1841</v>
      </c>
      <c r="C1260" s="19">
        <f>'8'!J10</f>
        <v>27</v>
      </c>
      <c r="D1260" s="20"/>
    </row>
    <row r="1261" spans="1:4" ht="26.25" thickBot="1">
      <c r="A1261" s="22" t="s">
        <v>1240</v>
      </c>
      <c r="B1261" s="112" t="s">
        <v>1716</v>
      </c>
      <c r="C1261" s="19">
        <f>'8'!J11</f>
        <v>18</v>
      </c>
      <c r="D1261" s="20"/>
    </row>
    <row r="1262" spans="1:4" ht="13.5" thickBot="1">
      <c r="A1262" s="22" t="s">
        <v>1241</v>
      </c>
      <c r="B1262" s="111" t="s">
        <v>1719</v>
      </c>
      <c r="C1262" s="19">
        <f>'8'!J12</f>
        <v>3</v>
      </c>
      <c r="D1262" s="20"/>
    </row>
    <row r="1263" spans="1:4" ht="13.5" thickBot="1">
      <c r="A1263" s="22" t="s">
        <v>1242</v>
      </c>
      <c r="B1263" s="106" t="s">
        <v>1842</v>
      </c>
      <c r="C1263" s="19">
        <f>'8'!J13</f>
        <v>1</v>
      </c>
      <c r="D1263" s="20"/>
    </row>
    <row r="1264" spans="1:4" ht="13.5" thickBot="1">
      <c r="A1264" s="22" t="s">
        <v>1243</v>
      </c>
      <c r="B1264" s="107" t="s">
        <v>1720</v>
      </c>
      <c r="C1264" s="19">
        <f>'8'!J14</f>
        <v>1</v>
      </c>
      <c r="D1264" s="20"/>
    </row>
    <row r="1265" spans="1:4" ht="13.5" thickBot="1">
      <c r="A1265" s="22" t="s">
        <v>1327</v>
      </c>
      <c r="B1265" s="106" t="s">
        <v>265</v>
      </c>
      <c r="C1265" s="19">
        <f>'8'!J15</f>
        <v>13</v>
      </c>
      <c r="D1265" s="20"/>
    </row>
    <row r="1266" spans="1:4" ht="13.5" thickBot="1">
      <c r="A1266" s="22" t="s">
        <v>1328</v>
      </c>
      <c r="B1266" s="106" t="s">
        <v>1721</v>
      </c>
      <c r="C1266" s="19">
        <f>'8'!J16</f>
        <v>0</v>
      </c>
      <c r="D1266" s="20"/>
    </row>
    <row r="1267" spans="1:4" ht="13.5" thickBot="1">
      <c r="A1267" s="22" t="s">
        <v>1329</v>
      </c>
      <c r="B1267" s="106" t="s">
        <v>266</v>
      </c>
      <c r="C1267" s="19">
        <f>'8'!J17</f>
        <v>0</v>
      </c>
      <c r="D1267" s="20"/>
    </row>
    <row r="1268" spans="1:4" ht="13.5" thickBot="1">
      <c r="A1268" s="22" t="s">
        <v>1330</v>
      </c>
      <c r="B1268" s="107" t="s">
        <v>267</v>
      </c>
      <c r="C1268" s="19">
        <f>'8'!J18</f>
        <v>6</v>
      </c>
      <c r="D1268" s="20"/>
    </row>
    <row r="1269" spans="1:4" ht="13.5" thickBot="1">
      <c r="A1269" s="22" t="s">
        <v>1331</v>
      </c>
      <c r="B1269" s="106" t="s">
        <v>1830</v>
      </c>
      <c r="C1269" s="19">
        <f>'8'!J19</f>
        <v>274</v>
      </c>
      <c r="D1269" s="20"/>
    </row>
    <row r="1270" spans="1:4" ht="13.5" thickBot="1">
      <c r="A1270" s="22" t="s">
        <v>1332</v>
      </c>
      <c r="B1270" s="106" t="s">
        <v>268</v>
      </c>
      <c r="C1270" s="19">
        <f>'8'!J20</f>
        <v>274</v>
      </c>
      <c r="D1270" s="20"/>
    </row>
    <row r="1271" spans="1:4" ht="39" thickBot="1">
      <c r="A1271" s="22" t="s">
        <v>1333</v>
      </c>
      <c r="B1271" s="109" t="s">
        <v>1709</v>
      </c>
      <c r="C1271" s="19">
        <f>'7'!K10</f>
        <v>82</v>
      </c>
      <c r="D1271" s="20"/>
    </row>
    <row r="1272" spans="1:4" ht="26.25" thickBot="1">
      <c r="A1272" s="22" t="s">
        <v>1334</v>
      </c>
      <c r="B1272" s="106" t="s">
        <v>259</v>
      </c>
      <c r="C1272" s="19">
        <f>'7'!K11</f>
        <v>78</v>
      </c>
      <c r="D1272" s="20"/>
    </row>
    <row r="1273" spans="1:4" ht="13.5" thickBot="1">
      <c r="A1273" s="22" t="s">
        <v>1335</v>
      </c>
      <c r="B1273" s="107" t="s">
        <v>586</v>
      </c>
      <c r="C1273" s="19">
        <f>'7'!K12</f>
        <v>3</v>
      </c>
      <c r="D1273" s="20"/>
    </row>
    <row r="1274" spans="1:4" ht="13.5" thickBot="1">
      <c r="A1274" s="22" t="s">
        <v>1336</v>
      </c>
      <c r="B1274" s="107" t="s">
        <v>1722</v>
      </c>
      <c r="C1274" s="19">
        <f>'7'!K13</f>
        <v>1</v>
      </c>
      <c r="D1274" s="20"/>
    </row>
    <row r="1275" spans="1:4" ht="13.5" thickBot="1">
      <c r="A1275" s="22" t="s">
        <v>1337</v>
      </c>
      <c r="B1275" s="106" t="s">
        <v>587</v>
      </c>
      <c r="C1275" s="19">
        <f>'7'!K14</f>
        <v>364</v>
      </c>
      <c r="D1275" s="20"/>
    </row>
    <row r="1276" spans="1:4" ht="13.5" thickBot="1">
      <c r="A1276" s="22" t="s">
        <v>1338</v>
      </c>
      <c r="B1276" s="106" t="s">
        <v>589</v>
      </c>
      <c r="C1276" s="19">
        <f>'7'!K15</f>
        <v>348</v>
      </c>
      <c r="D1276" s="20"/>
    </row>
    <row r="1277" spans="1:4" ht="13.5" thickBot="1">
      <c r="A1277" s="22" t="s">
        <v>1339</v>
      </c>
      <c r="B1277" s="106" t="s">
        <v>260</v>
      </c>
      <c r="C1277" s="19">
        <f>'7'!K16</f>
        <v>120</v>
      </c>
      <c r="D1277" s="20"/>
    </row>
    <row r="1278" spans="1:4" ht="26.25" thickBot="1">
      <c r="A1278" s="22" t="s">
        <v>1340</v>
      </c>
      <c r="B1278" s="106" t="s">
        <v>590</v>
      </c>
      <c r="C1278" s="19">
        <f>'7'!K17</f>
        <v>115</v>
      </c>
      <c r="D1278" s="20"/>
    </row>
    <row r="1279" spans="1:4" ht="13.5" thickBot="1">
      <c r="A1279" s="22" t="s">
        <v>1341</v>
      </c>
      <c r="B1279" s="107" t="s">
        <v>591</v>
      </c>
      <c r="C1279" s="19">
        <f>'7'!K18</f>
        <v>4</v>
      </c>
      <c r="D1279" s="20"/>
    </row>
    <row r="1280" spans="1:4" ht="13.5" thickBot="1">
      <c r="A1280" s="22" t="s">
        <v>1342</v>
      </c>
      <c r="B1280" s="106" t="s">
        <v>1835</v>
      </c>
      <c r="C1280" s="19">
        <f>'7'!K19</f>
        <v>52</v>
      </c>
      <c r="D1280" s="20"/>
    </row>
    <row r="1281" spans="1:4" ht="13.5" thickBot="1">
      <c r="A1281" s="22" t="s">
        <v>1343</v>
      </c>
      <c r="B1281" s="106" t="s">
        <v>592</v>
      </c>
      <c r="C1281" s="19">
        <f>'7'!K20</f>
        <v>11</v>
      </c>
      <c r="D1281" s="20"/>
    </row>
    <row r="1282" spans="1:4" ht="13.5" thickBot="1">
      <c r="A1282" s="22" t="s">
        <v>1344</v>
      </c>
      <c r="B1282" s="106" t="s">
        <v>1836</v>
      </c>
      <c r="C1282" s="19">
        <f>'7'!K22</f>
        <v>168</v>
      </c>
      <c r="D1282" s="20"/>
    </row>
    <row r="1283" spans="1:4" ht="13.5" thickBot="1">
      <c r="A1283" s="22" t="s">
        <v>1345</v>
      </c>
      <c r="B1283" s="106" t="s">
        <v>593</v>
      </c>
      <c r="C1283" s="19">
        <f>'7'!K23</f>
        <v>12</v>
      </c>
      <c r="D1283" s="20"/>
    </row>
    <row r="1284" spans="1:4" ht="13.5" thickBot="1">
      <c r="A1284" s="22" t="s">
        <v>1346</v>
      </c>
      <c r="B1284" s="107" t="s">
        <v>1837</v>
      </c>
      <c r="C1284" s="19">
        <f>'7'!K24</f>
        <v>66</v>
      </c>
      <c r="D1284" s="20"/>
    </row>
    <row r="1285" spans="1:4" ht="13.5" thickBot="1">
      <c r="A1285" s="22" t="s">
        <v>1347</v>
      </c>
      <c r="B1285" s="106" t="s">
        <v>1838</v>
      </c>
      <c r="C1285" s="19">
        <f>'7'!K25</f>
        <v>534</v>
      </c>
      <c r="D1285" s="20"/>
    </row>
    <row r="1286" spans="1:4" ht="26.25" thickBot="1">
      <c r="A1286" s="22" t="s">
        <v>1348</v>
      </c>
      <c r="B1286" s="106" t="s">
        <v>261</v>
      </c>
      <c r="C1286" s="19">
        <f>'7'!K26</f>
        <v>7</v>
      </c>
      <c r="D1286" s="20"/>
    </row>
    <row r="1287" spans="1:4" ht="13.5" thickBot="1">
      <c r="A1287" s="22" t="s">
        <v>1349</v>
      </c>
      <c r="B1287" s="106" t="s">
        <v>262</v>
      </c>
      <c r="C1287" s="19">
        <f>'7'!K27</f>
        <v>43</v>
      </c>
      <c r="D1287" s="20"/>
    </row>
    <row r="1288" spans="1:4" ht="13.5" thickBot="1">
      <c r="A1288" s="22" t="s">
        <v>1350</v>
      </c>
      <c r="B1288" s="107" t="s">
        <v>263</v>
      </c>
      <c r="C1288" s="19">
        <f>'7'!K28</f>
        <v>187</v>
      </c>
      <c r="D1288" s="20"/>
    </row>
    <row r="1289" spans="1:4" ht="13.5" thickBot="1">
      <c r="A1289" s="22" t="s">
        <v>1351</v>
      </c>
      <c r="B1289" s="106" t="s">
        <v>264</v>
      </c>
      <c r="C1289" s="19">
        <f>'7'!K29</f>
        <v>194</v>
      </c>
      <c r="D1289" s="20"/>
    </row>
    <row r="1290" spans="1:4" ht="13.5" thickBot="1">
      <c r="A1290" s="22" t="s">
        <v>1352</v>
      </c>
      <c r="B1290" s="106" t="s">
        <v>1839</v>
      </c>
      <c r="C1290" s="19">
        <f>'8'!K6</f>
        <v>35</v>
      </c>
      <c r="D1290" s="20"/>
    </row>
    <row r="1291" spans="1:4" ht="13.5" thickBot="1">
      <c r="A1291" s="22" t="s">
        <v>1353</v>
      </c>
      <c r="B1291" s="110" t="s">
        <v>1840</v>
      </c>
      <c r="C1291" s="19">
        <f>'8'!K7</f>
        <v>117</v>
      </c>
      <c r="D1291" s="20"/>
    </row>
    <row r="1292" spans="1:4" ht="26.25" thickBot="1">
      <c r="A1292" s="22" t="s">
        <v>1354</v>
      </c>
      <c r="B1292" s="107" t="s">
        <v>1717</v>
      </c>
      <c r="C1292" s="19">
        <f>'8'!K8</f>
        <v>68</v>
      </c>
      <c r="D1292" s="20"/>
    </row>
    <row r="1293" spans="1:4" ht="13.5" thickBot="1">
      <c r="A1293" s="22" t="s">
        <v>1355</v>
      </c>
      <c r="B1293" s="106" t="s">
        <v>1718</v>
      </c>
      <c r="C1293" s="19">
        <f>'8'!K9</f>
        <v>5</v>
      </c>
      <c r="D1293" s="20"/>
    </row>
    <row r="1294" spans="1:4" ht="13.5" thickBot="1">
      <c r="A1294" s="22" t="s">
        <v>1356</v>
      </c>
      <c r="B1294" s="111" t="s">
        <v>1841</v>
      </c>
      <c r="C1294" s="19">
        <f>'8'!K10</f>
        <v>319</v>
      </c>
      <c r="D1294" s="20"/>
    </row>
    <row r="1295" spans="1:4" ht="26.25" thickBot="1">
      <c r="A1295" s="22" t="s">
        <v>1357</v>
      </c>
      <c r="B1295" s="112" t="s">
        <v>1716</v>
      </c>
      <c r="C1295" s="19">
        <f>'8'!K11</f>
        <v>175</v>
      </c>
      <c r="D1295" s="20"/>
    </row>
    <row r="1296" spans="1:4" ht="13.5" thickBot="1">
      <c r="A1296" s="22" t="s">
        <v>1358</v>
      </c>
      <c r="B1296" s="111" t="s">
        <v>1719</v>
      </c>
      <c r="C1296" s="19">
        <f>'8'!K12</f>
        <v>85</v>
      </c>
      <c r="D1296" s="20"/>
    </row>
    <row r="1297" spans="1:4" ht="13.5" thickBot="1">
      <c r="A1297" s="22" t="s">
        <v>1359</v>
      </c>
      <c r="B1297" s="106" t="s">
        <v>1842</v>
      </c>
      <c r="C1297" s="19">
        <f>'8'!K13</f>
        <v>16</v>
      </c>
      <c r="D1297" s="20"/>
    </row>
    <row r="1298" spans="1:4" ht="13.5" thickBot="1">
      <c r="A1298" s="22" t="s">
        <v>1360</v>
      </c>
      <c r="B1298" s="107" t="s">
        <v>1720</v>
      </c>
      <c r="C1298" s="19">
        <f>'8'!K14</f>
        <v>11</v>
      </c>
      <c r="D1298" s="20"/>
    </row>
    <row r="1299" spans="1:4" ht="13.5" thickBot="1">
      <c r="A1299" s="22" t="s">
        <v>1361</v>
      </c>
      <c r="B1299" s="106" t="s">
        <v>265</v>
      </c>
      <c r="C1299" s="19">
        <f>'8'!K15</f>
        <v>124</v>
      </c>
      <c r="D1299" s="20"/>
    </row>
    <row r="1300" spans="1:4" ht="13.5" thickBot="1">
      <c r="A1300" s="22" t="s">
        <v>1362</v>
      </c>
      <c r="B1300" s="106" t="s">
        <v>1721</v>
      </c>
      <c r="C1300" s="19">
        <f>'8'!K16</f>
        <v>0</v>
      </c>
      <c r="D1300" s="20"/>
    </row>
    <row r="1301" spans="1:4" ht="13.5" thickBot="1">
      <c r="A1301" s="22" t="s">
        <v>1363</v>
      </c>
      <c r="B1301" s="106" t="s">
        <v>266</v>
      </c>
      <c r="C1301" s="19">
        <f>'8'!K17</f>
        <v>0</v>
      </c>
      <c r="D1301" s="20"/>
    </row>
    <row r="1302" spans="1:4" ht="13.5" thickBot="1">
      <c r="A1302" s="22" t="s">
        <v>1364</v>
      </c>
      <c r="B1302" s="107" t="s">
        <v>267</v>
      </c>
      <c r="C1302" s="19">
        <f>'8'!K18</f>
        <v>31</v>
      </c>
      <c r="D1302" s="20"/>
    </row>
    <row r="1303" spans="1:4" ht="13.5" thickBot="1">
      <c r="A1303" s="22" t="s">
        <v>1365</v>
      </c>
      <c r="B1303" s="106" t="s">
        <v>1830</v>
      </c>
      <c r="C1303" s="19">
        <f>'8'!K19</f>
        <v>2040</v>
      </c>
      <c r="D1303" s="20"/>
    </row>
    <row r="1304" spans="1:4" ht="13.5" thickBot="1">
      <c r="A1304" s="22" t="s">
        <v>1366</v>
      </c>
      <c r="B1304" s="106" t="s">
        <v>268</v>
      </c>
      <c r="C1304" s="19">
        <f>'8'!K20</f>
        <v>0</v>
      </c>
      <c r="D1304" s="20"/>
    </row>
    <row r="1305" spans="1:4" ht="39" thickBot="1">
      <c r="A1305" s="22" t="s">
        <v>1367</v>
      </c>
      <c r="B1305" s="109" t="s">
        <v>1710</v>
      </c>
      <c r="C1305" s="19">
        <f>'7'!L10</f>
        <v>2</v>
      </c>
      <c r="D1305" s="20"/>
    </row>
    <row r="1306" spans="1:4" ht="26.25" thickBot="1">
      <c r="A1306" s="22" t="s">
        <v>1368</v>
      </c>
      <c r="B1306" s="106" t="s">
        <v>259</v>
      </c>
      <c r="C1306" s="19">
        <f>'7'!L11</f>
        <v>2</v>
      </c>
      <c r="D1306" s="20"/>
    </row>
    <row r="1307" spans="1:4" ht="13.5" thickBot="1">
      <c r="A1307" s="22" t="s">
        <v>1369</v>
      </c>
      <c r="B1307" s="107" t="s">
        <v>586</v>
      </c>
      <c r="C1307" s="19">
        <f>'7'!L12</f>
        <v>0</v>
      </c>
      <c r="D1307" s="20"/>
    </row>
    <row r="1308" spans="1:4" ht="13.5" thickBot="1">
      <c r="A1308" s="22" t="s">
        <v>1370</v>
      </c>
      <c r="B1308" s="107" t="s">
        <v>1722</v>
      </c>
      <c r="C1308" s="19">
        <f>'7'!L13</f>
        <v>0</v>
      </c>
      <c r="D1308" s="20"/>
    </row>
    <row r="1309" spans="1:4" ht="13.5" thickBot="1">
      <c r="A1309" s="22" t="s">
        <v>1371</v>
      </c>
      <c r="B1309" s="106" t="s">
        <v>587</v>
      </c>
      <c r="C1309" s="19">
        <f>'7'!L14</f>
        <v>24</v>
      </c>
      <c r="D1309" s="20"/>
    </row>
    <row r="1310" spans="1:4" ht="13.5" thickBot="1">
      <c r="A1310" s="22" t="s">
        <v>1372</v>
      </c>
      <c r="B1310" s="106" t="s">
        <v>589</v>
      </c>
      <c r="C1310" s="19">
        <f>'7'!L15</f>
        <v>23</v>
      </c>
      <c r="D1310" s="20"/>
    </row>
    <row r="1311" spans="1:4" ht="13.5" thickBot="1">
      <c r="A1311" s="22" t="s">
        <v>1373</v>
      </c>
      <c r="B1311" s="106" t="s">
        <v>260</v>
      </c>
      <c r="C1311" s="19">
        <f>'7'!L16</f>
        <v>7</v>
      </c>
      <c r="D1311" s="20"/>
    </row>
    <row r="1312" spans="1:4" ht="26.25" thickBot="1">
      <c r="A1312" s="22" t="s">
        <v>1374</v>
      </c>
      <c r="B1312" s="106" t="s">
        <v>590</v>
      </c>
      <c r="C1312" s="19">
        <f>'7'!L17</f>
        <v>7</v>
      </c>
      <c r="D1312" s="20"/>
    </row>
    <row r="1313" spans="1:4" ht="13.5" thickBot="1">
      <c r="A1313" s="22" t="s">
        <v>1375</v>
      </c>
      <c r="B1313" s="107" t="s">
        <v>591</v>
      </c>
      <c r="C1313" s="19">
        <f>'7'!L18</f>
        <v>0</v>
      </c>
      <c r="D1313" s="20"/>
    </row>
    <row r="1314" spans="1:4" ht="13.5" thickBot="1">
      <c r="A1314" s="22" t="s">
        <v>1376</v>
      </c>
      <c r="B1314" s="106" t="s">
        <v>1835</v>
      </c>
      <c r="C1314" s="19">
        <f>'7'!L19</f>
        <v>5</v>
      </c>
      <c r="D1314" s="20"/>
    </row>
    <row r="1315" spans="1:4" ht="13.5" thickBot="1">
      <c r="A1315" s="22" t="s">
        <v>1377</v>
      </c>
      <c r="B1315" s="106" t="s">
        <v>592</v>
      </c>
      <c r="C1315" s="19">
        <f>'7'!L20</f>
        <v>1</v>
      </c>
      <c r="D1315" s="20"/>
    </row>
    <row r="1316" spans="1:4" ht="13.5" thickBot="1">
      <c r="A1316" s="22" t="s">
        <v>1378</v>
      </c>
      <c r="B1316" s="106" t="s">
        <v>1836</v>
      </c>
      <c r="C1316" s="19">
        <f>'7'!L22</f>
        <v>15</v>
      </c>
      <c r="D1316" s="20"/>
    </row>
    <row r="1317" spans="1:4" ht="13.5" thickBot="1">
      <c r="A1317" s="22" t="s">
        <v>1379</v>
      </c>
      <c r="B1317" s="106" t="s">
        <v>593</v>
      </c>
      <c r="C1317" s="19">
        <f>'7'!L23</f>
        <v>0</v>
      </c>
      <c r="D1317" s="20"/>
    </row>
    <row r="1318" spans="1:4" ht="13.5" thickBot="1">
      <c r="A1318" s="22" t="s">
        <v>1380</v>
      </c>
      <c r="B1318" s="107" t="s">
        <v>1837</v>
      </c>
      <c r="C1318" s="19">
        <f>'7'!L24</f>
        <v>33</v>
      </c>
      <c r="D1318" s="20"/>
    </row>
    <row r="1319" spans="1:4" ht="13.5" thickBot="1">
      <c r="A1319" s="22" t="s">
        <v>1381</v>
      </c>
      <c r="B1319" s="106" t="s">
        <v>1838</v>
      </c>
      <c r="C1319" s="19">
        <f>'7'!L25</f>
        <v>70</v>
      </c>
      <c r="D1319" s="20"/>
    </row>
    <row r="1320" spans="1:4" ht="26.25" thickBot="1">
      <c r="A1320" s="22" t="s">
        <v>1382</v>
      </c>
      <c r="B1320" s="106" t="s">
        <v>261</v>
      </c>
      <c r="C1320" s="19">
        <f>'7'!L26</f>
        <v>0</v>
      </c>
      <c r="D1320" s="20"/>
    </row>
    <row r="1321" spans="1:4" ht="13.5" thickBot="1">
      <c r="A1321" s="22" t="s">
        <v>1383</v>
      </c>
      <c r="B1321" s="106" t="s">
        <v>262</v>
      </c>
      <c r="C1321" s="19">
        <f>'7'!L27</f>
        <v>0</v>
      </c>
      <c r="D1321" s="20"/>
    </row>
    <row r="1322" spans="1:4" ht="13.5" thickBot="1">
      <c r="A1322" s="22" t="s">
        <v>1384</v>
      </c>
      <c r="B1322" s="107" t="s">
        <v>263</v>
      </c>
      <c r="C1322" s="19">
        <f>'7'!L28</f>
        <v>6</v>
      </c>
      <c r="D1322" s="20"/>
    </row>
    <row r="1323" spans="1:4" ht="13.5" thickBot="1">
      <c r="A1323" s="22" t="s">
        <v>1385</v>
      </c>
      <c r="B1323" s="106" t="s">
        <v>264</v>
      </c>
      <c r="C1323" s="19">
        <f>'7'!L29</f>
        <v>35</v>
      </c>
      <c r="D1323" s="20"/>
    </row>
    <row r="1324" spans="1:4" ht="13.5" thickBot="1">
      <c r="A1324" s="22" t="s">
        <v>1386</v>
      </c>
      <c r="B1324" s="106" t="s">
        <v>1839</v>
      </c>
      <c r="C1324" s="19">
        <f>'8'!L6</f>
        <v>0</v>
      </c>
      <c r="D1324" s="20"/>
    </row>
    <row r="1325" spans="1:4" ht="13.5" thickBot="1">
      <c r="A1325" s="22" t="s">
        <v>1387</v>
      </c>
      <c r="B1325" s="110" t="s">
        <v>1840</v>
      </c>
      <c r="C1325" s="19">
        <f>'8'!L7</f>
        <v>0</v>
      </c>
      <c r="D1325" s="20"/>
    </row>
    <row r="1326" spans="1:4" ht="26.25" thickBot="1">
      <c r="A1326" s="22" t="s">
        <v>1388</v>
      </c>
      <c r="B1326" s="107" t="s">
        <v>1717</v>
      </c>
      <c r="C1326" s="19">
        <f>'8'!L8</f>
        <v>0</v>
      </c>
      <c r="D1326" s="20"/>
    </row>
    <row r="1327" spans="1:4" ht="13.5" thickBot="1">
      <c r="A1327" s="22" t="s">
        <v>1389</v>
      </c>
      <c r="B1327" s="106" t="s">
        <v>1718</v>
      </c>
      <c r="C1327" s="19">
        <f>'8'!L9</f>
        <v>0</v>
      </c>
      <c r="D1327" s="20"/>
    </row>
    <row r="1328" spans="1:4" ht="13.5" thickBot="1">
      <c r="A1328" s="22" t="s">
        <v>1390</v>
      </c>
      <c r="B1328" s="111" t="s">
        <v>1841</v>
      </c>
      <c r="C1328" s="19">
        <f>'8'!L10</f>
        <v>16</v>
      </c>
      <c r="D1328" s="20"/>
    </row>
    <row r="1329" spans="1:4" ht="26.25" thickBot="1">
      <c r="A1329" s="22" t="s">
        <v>1391</v>
      </c>
      <c r="B1329" s="112" t="s">
        <v>1716</v>
      </c>
      <c r="C1329" s="19">
        <f>'8'!L11</f>
        <v>12</v>
      </c>
      <c r="D1329" s="20"/>
    </row>
    <row r="1330" spans="1:4" ht="13.5" thickBot="1">
      <c r="A1330" s="22" t="s">
        <v>1392</v>
      </c>
      <c r="B1330" s="111" t="s">
        <v>1719</v>
      </c>
      <c r="C1330" s="19">
        <f>'8'!L12</f>
        <v>1</v>
      </c>
      <c r="D1330" s="20"/>
    </row>
    <row r="1331" spans="1:4" ht="13.5" thickBot="1">
      <c r="A1331" s="22" t="s">
        <v>1393</v>
      </c>
      <c r="B1331" s="106" t="s">
        <v>1842</v>
      </c>
      <c r="C1331" s="19">
        <f>'8'!L13</f>
        <v>2</v>
      </c>
      <c r="D1331" s="20"/>
    </row>
    <row r="1332" spans="1:4" ht="13.5" thickBot="1">
      <c r="A1332" s="22" t="s">
        <v>1394</v>
      </c>
      <c r="B1332" s="107" t="s">
        <v>1720</v>
      </c>
      <c r="C1332" s="19">
        <f>'8'!L14</f>
        <v>3</v>
      </c>
      <c r="D1332" s="20"/>
    </row>
    <row r="1333" spans="1:4" ht="13.5" thickBot="1">
      <c r="A1333" s="22" t="s">
        <v>1395</v>
      </c>
      <c r="B1333" s="106" t="s">
        <v>265</v>
      </c>
      <c r="C1333" s="19">
        <f>'8'!L15</f>
        <v>7</v>
      </c>
      <c r="D1333" s="20"/>
    </row>
    <row r="1334" spans="1:4" ht="13.5" thickBot="1">
      <c r="A1334" s="22" t="s">
        <v>1396</v>
      </c>
      <c r="B1334" s="106" t="s">
        <v>1721</v>
      </c>
      <c r="C1334" s="19">
        <f>'8'!L16</f>
        <v>0</v>
      </c>
      <c r="D1334" s="20"/>
    </row>
    <row r="1335" spans="1:4" ht="13.5" thickBot="1">
      <c r="A1335" s="22" t="s">
        <v>1397</v>
      </c>
      <c r="B1335" s="106" t="s">
        <v>266</v>
      </c>
      <c r="C1335" s="19">
        <f>'8'!L17</f>
        <v>0</v>
      </c>
      <c r="D1335" s="20"/>
    </row>
    <row r="1336" spans="1:4" ht="13.5" thickBot="1">
      <c r="A1336" s="22" t="s">
        <v>1398</v>
      </c>
      <c r="B1336" s="107" t="s">
        <v>267</v>
      </c>
      <c r="C1336" s="19">
        <f>'8'!L18</f>
        <v>1</v>
      </c>
      <c r="D1336" s="20"/>
    </row>
    <row r="1337" spans="1:4" ht="13.5" thickBot="1">
      <c r="A1337" s="22" t="s">
        <v>1399</v>
      </c>
      <c r="B1337" s="106" t="s">
        <v>1830</v>
      </c>
      <c r="C1337" s="19">
        <f>'8'!L19</f>
        <v>185</v>
      </c>
      <c r="D1337" s="20"/>
    </row>
    <row r="1338" spans="1:4" ht="13.5" thickBot="1">
      <c r="A1338" s="22" t="s">
        <v>1400</v>
      </c>
      <c r="B1338" s="106" t="s">
        <v>268</v>
      </c>
      <c r="C1338" s="19">
        <f>'8'!L20</f>
        <v>0</v>
      </c>
      <c r="D1338" s="20"/>
    </row>
    <row r="1339" spans="1:4" ht="39" thickBot="1">
      <c r="A1339" s="22" t="s">
        <v>1401</v>
      </c>
      <c r="B1339" s="109" t="s">
        <v>1711</v>
      </c>
      <c r="C1339" s="19">
        <f>'7'!M10</f>
        <v>10</v>
      </c>
      <c r="D1339" s="20"/>
    </row>
    <row r="1340" spans="1:4" ht="26.25" thickBot="1">
      <c r="A1340" s="22" t="s">
        <v>1402</v>
      </c>
      <c r="B1340" s="106" t="s">
        <v>259</v>
      </c>
      <c r="C1340" s="19">
        <f>'7'!M11</f>
        <v>8</v>
      </c>
      <c r="D1340" s="20"/>
    </row>
    <row r="1341" spans="1:4" ht="13.5" thickBot="1">
      <c r="A1341" s="22" t="s">
        <v>1403</v>
      </c>
      <c r="B1341" s="107" t="s">
        <v>586</v>
      </c>
      <c r="C1341" s="19">
        <f>'7'!M12</f>
        <v>1</v>
      </c>
      <c r="D1341" s="20"/>
    </row>
    <row r="1342" spans="1:4" ht="13.5" thickBot="1">
      <c r="A1342" s="22" t="s">
        <v>1404</v>
      </c>
      <c r="B1342" s="107" t="s">
        <v>1722</v>
      </c>
      <c r="C1342" s="19">
        <f>'7'!M13</f>
        <v>4</v>
      </c>
      <c r="D1342" s="20"/>
    </row>
    <row r="1343" spans="1:4" ht="13.5" thickBot="1">
      <c r="A1343" s="22" t="s">
        <v>1405</v>
      </c>
      <c r="B1343" s="106" t="s">
        <v>587</v>
      </c>
      <c r="C1343" s="19">
        <f>'7'!M14</f>
        <v>335</v>
      </c>
      <c r="D1343" s="20"/>
    </row>
    <row r="1344" spans="1:4" ht="13.5" thickBot="1">
      <c r="A1344" s="22" t="s">
        <v>1406</v>
      </c>
      <c r="B1344" s="106" t="s">
        <v>589</v>
      </c>
      <c r="C1344" s="19">
        <f>'7'!M15</f>
        <v>330</v>
      </c>
      <c r="D1344" s="20"/>
    </row>
    <row r="1345" spans="1:4" ht="13.5" thickBot="1">
      <c r="A1345" s="22" t="s">
        <v>1407</v>
      </c>
      <c r="B1345" s="106" t="s">
        <v>260</v>
      </c>
      <c r="C1345" s="19">
        <f>'7'!M16</f>
        <v>12</v>
      </c>
      <c r="D1345" s="20"/>
    </row>
    <row r="1346" spans="1:4" ht="26.25" thickBot="1">
      <c r="A1346" s="22" t="s">
        <v>1408</v>
      </c>
      <c r="B1346" s="106" t="s">
        <v>590</v>
      </c>
      <c r="C1346" s="19">
        <f>'7'!M17</f>
        <v>12</v>
      </c>
      <c r="D1346" s="20"/>
    </row>
    <row r="1347" spans="1:4" ht="13.5" thickBot="1">
      <c r="A1347" s="22" t="s">
        <v>1409</v>
      </c>
      <c r="B1347" s="107" t="s">
        <v>591</v>
      </c>
      <c r="C1347" s="19">
        <f>'7'!M18</f>
        <v>0</v>
      </c>
      <c r="D1347" s="20"/>
    </row>
    <row r="1348" spans="1:4" ht="13.5" thickBot="1">
      <c r="A1348" s="22" t="s">
        <v>1410</v>
      </c>
      <c r="B1348" s="106" t="s">
        <v>1835</v>
      </c>
      <c r="C1348" s="19">
        <f>'7'!M19</f>
        <v>30</v>
      </c>
      <c r="D1348" s="20"/>
    </row>
    <row r="1349" spans="1:4" ht="13.5" thickBot="1">
      <c r="A1349" s="22" t="s">
        <v>1411</v>
      </c>
      <c r="B1349" s="106" t="s">
        <v>592</v>
      </c>
      <c r="C1349" s="19">
        <f>'7'!M20</f>
        <v>5</v>
      </c>
      <c r="D1349" s="20"/>
    </row>
    <row r="1350" spans="1:4" ht="13.5" thickBot="1">
      <c r="A1350" s="22" t="s">
        <v>1412</v>
      </c>
      <c r="B1350" s="106" t="s">
        <v>1836</v>
      </c>
      <c r="C1350" s="19">
        <f>'7'!M22</f>
        <v>67</v>
      </c>
      <c r="D1350" s="20"/>
    </row>
    <row r="1351" spans="1:4" ht="13.5" thickBot="1">
      <c r="A1351" s="22" t="s">
        <v>1413</v>
      </c>
      <c r="B1351" s="106" t="s">
        <v>593</v>
      </c>
      <c r="C1351" s="19">
        <f>'7'!M23</f>
        <v>1</v>
      </c>
      <c r="D1351" s="20"/>
    </row>
    <row r="1352" spans="1:4" ht="13.5" thickBot="1">
      <c r="A1352" s="22" t="s">
        <v>1414</v>
      </c>
      <c r="B1352" s="107" t="s">
        <v>1837</v>
      </c>
      <c r="C1352" s="19">
        <f>'7'!M24</f>
        <v>50</v>
      </c>
      <c r="D1352" s="20"/>
    </row>
    <row r="1353" spans="1:4" ht="13.5" thickBot="1">
      <c r="A1353" s="22" t="s">
        <v>1415</v>
      </c>
      <c r="B1353" s="106" t="s">
        <v>1838</v>
      </c>
      <c r="C1353" s="19">
        <f>'7'!M25</f>
        <v>139</v>
      </c>
      <c r="D1353" s="20"/>
    </row>
    <row r="1354" spans="1:4" ht="26.25" thickBot="1">
      <c r="A1354" s="22" t="s">
        <v>1416</v>
      </c>
      <c r="B1354" s="106" t="s">
        <v>261</v>
      </c>
      <c r="C1354" s="19">
        <f>'7'!M26</f>
        <v>0</v>
      </c>
      <c r="D1354" s="20"/>
    </row>
    <row r="1355" spans="1:4" ht="13.5" thickBot="1">
      <c r="A1355" s="22" t="s">
        <v>1417</v>
      </c>
      <c r="B1355" s="106" t="s">
        <v>262</v>
      </c>
      <c r="C1355" s="19">
        <f>'7'!M27</f>
        <v>0</v>
      </c>
      <c r="D1355" s="20"/>
    </row>
    <row r="1356" spans="1:4" ht="13.5" thickBot="1">
      <c r="A1356" s="22" t="s">
        <v>1418</v>
      </c>
      <c r="B1356" s="107" t="s">
        <v>263</v>
      </c>
      <c r="C1356" s="19">
        <f>'7'!M28</f>
        <v>4</v>
      </c>
      <c r="D1356" s="20"/>
    </row>
    <row r="1357" spans="1:4" ht="13.5" thickBot="1">
      <c r="A1357" s="22" t="s">
        <v>1419</v>
      </c>
      <c r="B1357" s="106" t="s">
        <v>264</v>
      </c>
      <c r="C1357" s="19">
        <f>'7'!M29</f>
        <v>104</v>
      </c>
      <c r="D1357" s="20"/>
    </row>
    <row r="1358" spans="1:4" ht="13.5" thickBot="1">
      <c r="A1358" s="22" t="s">
        <v>1420</v>
      </c>
      <c r="B1358" s="106" t="s">
        <v>1839</v>
      </c>
      <c r="C1358" s="19">
        <f>'8'!M6</f>
        <v>1</v>
      </c>
      <c r="D1358" s="20"/>
    </row>
    <row r="1359" spans="1:4" ht="13.5" thickBot="1">
      <c r="A1359" s="22" t="s">
        <v>1421</v>
      </c>
      <c r="B1359" s="110" t="s">
        <v>1840</v>
      </c>
      <c r="C1359" s="19">
        <f>'8'!M7</f>
        <v>44</v>
      </c>
      <c r="D1359" s="20"/>
    </row>
    <row r="1360" spans="1:4" ht="26.25" thickBot="1">
      <c r="A1360" s="22" t="s">
        <v>1422</v>
      </c>
      <c r="B1360" s="107" t="s">
        <v>1717</v>
      </c>
      <c r="C1360" s="19">
        <f>'8'!M8</f>
        <v>30</v>
      </c>
      <c r="D1360" s="20"/>
    </row>
    <row r="1361" spans="1:4" ht="13.5" thickBot="1">
      <c r="A1361" s="22" t="s">
        <v>1423</v>
      </c>
      <c r="B1361" s="106" t="s">
        <v>1718</v>
      </c>
      <c r="C1361" s="19">
        <f>'8'!M9</f>
        <v>0</v>
      </c>
      <c r="D1361" s="20"/>
    </row>
    <row r="1362" spans="1:4" ht="13.5" thickBot="1">
      <c r="A1362" s="22" t="s">
        <v>1424</v>
      </c>
      <c r="B1362" s="111" t="s">
        <v>1841</v>
      </c>
      <c r="C1362" s="19">
        <f>'8'!M10</f>
        <v>9</v>
      </c>
      <c r="D1362" s="20"/>
    </row>
    <row r="1363" spans="1:4" ht="26.25" thickBot="1">
      <c r="A1363" s="22" t="s">
        <v>1425</v>
      </c>
      <c r="B1363" s="112" t="s">
        <v>1716</v>
      </c>
      <c r="C1363" s="19">
        <f>'8'!M11</f>
        <v>0</v>
      </c>
      <c r="D1363" s="20"/>
    </row>
    <row r="1364" spans="1:4" ht="13.5" thickBot="1">
      <c r="A1364" s="22" t="s">
        <v>1426</v>
      </c>
      <c r="B1364" s="111" t="s">
        <v>1719</v>
      </c>
      <c r="C1364" s="19">
        <f>'8'!M12</f>
        <v>3</v>
      </c>
      <c r="D1364" s="20"/>
    </row>
    <row r="1365" spans="1:4" ht="13.5" thickBot="1">
      <c r="A1365" s="22" t="s">
        <v>1427</v>
      </c>
      <c r="B1365" s="106" t="s">
        <v>1842</v>
      </c>
      <c r="C1365" s="19">
        <f>'8'!M13</f>
        <v>25</v>
      </c>
      <c r="D1365" s="20"/>
    </row>
    <row r="1366" spans="1:4" ht="13.5" thickBot="1">
      <c r="A1366" s="22" t="s">
        <v>1428</v>
      </c>
      <c r="B1366" s="107" t="s">
        <v>1720</v>
      </c>
      <c r="C1366" s="19">
        <f>'8'!M14</f>
        <v>7</v>
      </c>
      <c r="D1366" s="20"/>
    </row>
    <row r="1367" spans="1:4" ht="13.5" thickBot="1">
      <c r="A1367" s="22" t="s">
        <v>1429</v>
      </c>
      <c r="B1367" s="106" t="s">
        <v>265</v>
      </c>
      <c r="C1367" s="19">
        <f>'8'!M15</f>
        <v>47</v>
      </c>
      <c r="D1367" s="20"/>
    </row>
    <row r="1368" spans="1:4" ht="13.5" thickBot="1">
      <c r="A1368" s="22" t="s">
        <v>1430</v>
      </c>
      <c r="B1368" s="106" t="s">
        <v>1721</v>
      </c>
      <c r="C1368" s="19">
        <f>'8'!M16</f>
        <v>0</v>
      </c>
      <c r="D1368" s="20"/>
    </row>
    <row r="1369" spans="1:4" ht="13.5" thickBot="1">
      <c r="A1369" s="22" t="s">
        <v>1431</v>
      </c>
      <c r="B1369" s="106" t="s">
        <v>266</v>
      </c>
      <c r="C1369" s="19">
        <f>'8'!M17</f>
        <v>0</v>
      </c>
      <c r="D1369" s="20"/>
    </row>
    <row r="1370" spans="1:4" ht="13.5" thickBot="1">
      <c r="A1370" s="22" t="s">
        <v>1432</v>
      </c>
      <c r="B1370" s="107" t="s">
        <v>267</v>
      </c>
      <c r="C1370" s="19">
        <f>'8'!M18</f>
        <v>3</v>
      </c>
      <c r="D1370" s="20"/>
    </row>
    <row r="1371" spans="1:4" ht="13.5" thickBot="1">
      <c r="A1371" s="22" t="s">
        <v>1433</v>
      </c>
      <c r="B1371" s="106" t="s">
        <v>1830</v>
      </c>
      <c r="C1371" s="19">
        <f>'8'!M19</f>
        <v>783</v>
      </c>
      <c r="D1371" s="20"/>
    </row>
    <row r="1372" spans="1:4" ht="13.5" thickBot="1">
      <c r="A1372" s="22" t="s">
        <v>1434</v>
      </c>
      <c r="B1372" s="106" t="s">
        <v>268</v>
      </c>
      <c r="C1372" s="19">
        <f>'8'!M20</f>
        <v>227</v>
      </c>
      <c r="D1372" s="20"/>
    </row>
    <row r="1373" spans="1:4" ht="39" thickBot="1">
      <c r="A1373" s="22" t="s">
        <v>1435</v>
      </c>
      <c r="B1373" s="109" t="s">
        <v>1712</v>
      </c>
      <c r="C1373" s="19">
        <f>'7'!N10</f>
        <v>255</v>
      </c>
      <c r="D1373" s="20"/>
    </row>
    <row r="1374" spans="1:4" ht="26.25" thickBot="1">
      <c r="A1374" s="22" t="s">
        <v>1436</v>
      </c>
      <c r="B1374" s="106" t="s">
        <v>259</v>
      </c>
      <c r="C1374" s="19">
        <f>'7'!N11</f>
        <v>247</v>
      </c>
      <c r="D1374" s="20"/>
    </row>
    <row r="1375" spans="1:4" ht="13.5" thickBot="1">
      <c r="A1375" s="22" t="s">
        <v>1437</v>
      </c>
      <c r="B1375" s="107" t="s">
        <v>586</v>
      </c>
      <c r="C1375" s="19">
        <f>'7'!N12</f>
        <v>7</v>
      </c>
      <c r="D1375" s="20"/>
    </row>
    <row r="1376" spans="1:4" ht="13.5" thickBot="1">
      <c r="A1376" s="22" t="s">
        <v>1438</v>
      </c>
      <c r="B1376" s="107" t="s">
        <v>1722</v>
      </c>
      <c r="C1376" s="19">
        <f>'7'!N13</f>
        <v>14</v>
      </c>
      <c r="D1376" s="20"/>
    </row>
    <row r="1377" spans="1:4" ht="13.5" thickBot="1">
      <c r="A1377" s="22" t="s">
        <v>1439</v>
      </c>
      <c r="B1377" s="106" t="s">
        <v>587</v>
      </c>
      <c r="C1377" s="19">
        <f>'7'!N14</f>
        <v>519</v>
      </c>
      <c r="D1377" s="20"/>
    </row>
    <row r="1378" spans="1:4" ht="13.5" thickBot="1">
      <c r="A1378" s="22" t="s">
        <v>1440</v>
      </c>
      <c r="B1378" s="106" t="s">
        <v>589</v>
      </c>
      <c r="C1378" s="19">
        <f>'7'!N15</f>
        <v>494</v>
      </c>
      <c r="D1378" s="20"/>
    </row>
    <row r="1379" spans="1:4" ht="13.5" thickBot="1">
      <c r="A1379" s="22" t="s">
        <v>1441</v>
      </c>
      <c r="B1379" s="106" t="s">
        <v>260</v>
      </c>
      <c r="C1379" s="19">
        <f>'7'!N16</f>
        <v>72</v>
      </c>
      <c r="D1379" s="20"/>
    </row>
    <row r="1380" spans="1:4" ht="26.25" thickBot="1">
      <c r="A1380" s="22" t="s">
        <v>1442</v>
      </c>
      <c r="B1380" s="106" t="s">
        <v>590</v>
      </c>
      <c r="C1380" s="19">
        <f>'7'!N17</f>
        <v>63</v>
      </c>
      <c r="D1380" s="20"/>
    </row>
    <row r="1381" spans="1:4" ht="13.5" thickBot="1">
      <c r="A1381" s="22" t="s">
        <v>1443</v>
      </c>
      <c r="B1381" s="107" t="s">
        <v>591</v>
      </c>
      <c r="C1381" s="19">
        <f>'7'!N18</f>
        <v>5</v>
      </c>
      <c r="D1381" s="20"/>
    </row>
    <row r="1382" spans="1:4" ht="13.5" thickBot="1">
      <c r="A1382" s="22" t="s">
        <v>1444</v>
      </c>
      <c r="B1382" s="106" t="s">
        <v>1835</v>
      </c>
      <c r="C1382" s="19">
        <f>'7'!N19</f>
        <v>180</v>
      </c>
      <c r="D1382" s="20"/>
    </row>
    <row r="1383" spans="1:4" ht="13.5" thickBot="1">
      <c r="A1383" s="22" t="s">
        <v>1445</v>
      </c>
      <c r="B1383" s="106" t="s">
        <v>592</v>
      </c>
      <c r="C1383" s="19">
        <f>'7'!N20</f>
        <v>93</v>
      </c>
      <c r="D1383" s="20"/>
    </row>
    <row r="1384" spans="1:4" ht="13.5" thickBot="1">
      <c r="A1384" s="22" t="s">
        <v>1446</v>
      </c>
      <c r="B1384" s="106" t="s">
        <v>1836</v>
      </c>
      <c r="C1384" s="19">
        <f>'7'!N22</f>
        <v>142</v>
      </c>
      <c r="D1384" s="20"/>
    </row>
    <row r="1385" spans="1:4" ht="13.5" thickBot="1">
      <c r="A1385" s="22" t="s">
        <v>1447</v>
      </c>
      <c r="B1385" s="106" t="s">
        <v>593</v>
      </c>
      <c r="C1385" s="19">
        <f>'7'!N23</f>
        <v>19</v>
      </c>
      <c r="D1385" s="20"/>
    </row>
    <row r="1386" spans="1:4" ht="13.5" thickBot="1">
      <c r="A1386" s="22" t="s">
        <v>1448</v>
      </c>
      <c r="B1386" s="107" t="s">
        <v>1837</v>
      </c>
      <c r="C1386" s="19">
        <f>'7'!N24</f>
        <v>56</v>
      </c>
      <c r="D1386" s="20"/>
    </row>
    <row r="1387" spans="1:4" ht="13.5" thickBot="1">
      <c r="A1387" s="22" t="s">
        <v>1449</v>
      </c>
      <c r="B1387" s="106" t="s">
        <v>1838</v>
      </c>
      <c r="C1387" s="19">
        <f>'7'!N25</f>
        <v>419</v>
      </c>
      <c r="D1387" s="20"/>
    </row>
    <row r="1388" spans="1:4" ht="26.25" thickBot="1">
      <c r="A1388" s="22" t="s">
        <v>1450</v>
      </c>
      <c r="B1388" s="106" t="s">
        <v>261</v>
      </c>
      <c r="C1388" s="19">
        <f>'7'!N26</f>
        <v>12</v>
      </c>
      <c r="D1388" s="20"/>
    </row>
    <row r="1389" spans="1:4" ht="13.5" thickBot="1">
      <c r="A1389" s="22" t="s">
        <v>1451</v>
      </c>
      <c r="B1389" s="106" t="s">
        <v>262</v>
      </c>
      <c r="C1389" s="19">
        <f>'7'!N27</f>
        <v>24</v>
      </c>
      <c r="D1389" s="20"/>
    </row>
    <row r="1390" spans="1:4" ht="13.5" thickBot="1">
      <c r="A1390" s="22" t="s">
        <v>1452</v>
      </c>
      <c r="B1390" s="107" t="s">
        <v>263</v>
      </c>
      <c r="C1390" s="19">
        <f>'7'!N28</f>
        <v>156</v>
      </c>
      <c r="D1390" s="20"/>
    </row>
    <row r="1391" spans="1:4" ht="13.5" thickBot="1">
      <c r="A1391" s="22" t="s">
        <v>1453</v>
      </c>
      <c r="B1391" s="106" t="s">
        <v>264</v>
      </c>
      <c r="C1391" s="19">
        <f>'7'!N29</f>
        <v>122</v>
      </c>
      <c r="D1391" s="20"/>
    </row>
    <row r="1392" spans="1:4" ht="13.5" thickBot="1">
      <c r="A1392" s="22" t="s">
        <v>1454</v>
      </c>
      <c r="B1392" s="106" t="s">
        <v>1839</v>
      </c>
      <c r="C1392" s="19">
        <f>'8'!N6</f>
        <v>33</v>
      </c>
      <c r="D1392" s="20"/>
    </row>
    <row r="1393" spans="1:4" ht="13.5" thickBot="1">
      <c r="A1393" s="22" t="s">
        <v>1455</v>
      </c>
      <c r="B1393" s="110" t="s">
        <v>1840</v>
      </c>
      <c r="C1393" s="19">
        <f>'8'!N7</f>
        <v>154</v>
      </c>
      <c r="D1393" s="20"/>
    </row>
    <row r="1394" spans="1:4" ht="26.25" thickBot="1">
      <c r="A1394" s="22" t="s">
        <v>1456</v>
      </c>
      <c r="B1394" s="107" t="s">
        <v>1717</v>
      </c>
      <c r="C1394" s="19">
        <f>'8'!N8</f>
        <v>101</v>
      </c>
      <c r="D1394" s="20"/>
    </row>
    <row r="1395" spans="1:4" ht="13.5" thickBot="1">
      <c r="A1395" s="22" t="s">
        <v>1457</v>
      </c>
      <c r="B1395" s="106" t="s">
        <v>1718</v>
      </c>
      <c r="C1395" s="19">
        <f>'8'!N9</f>
        <v>4</v>
      </c>
      <c r="D1395" s="20"/>
    </row>
    <row r="1396" spans="1:4" ht="13.5" thickBot="1">
      <c r="A1396" s="22" t="s">
        <v>1458</v>
      </c>
      <c r="B1396" s="111" t="s">
        <v>1841</v>
      </c>
      <c r="C1396" s="19">
        <f>'8'!N10</f>
        <v>293</v>
      </c>
      <c r="D1396" s="20"/>
    </row>
    <row r="1397" spans="1:4" ht="26.25" thickBot="1">
      <c r="A1397" s="22" t="s">
        <v>1459</v>
      </c>
      <c r="B1397" s="112" t="s">
        <v>1716</v>
      </c>
      <c r="C1397" s="19">
        <f>'8'!N11</f>
        <v>174</v>
      </c>
      <c r="D1397" s="20"/>
    </row>
    <row r="1398" spans="1:4" ht="13.5" thickBot="1">
      <c r="A1398" s="22" t="s">
        <v>1460</v>
      </c>
      <c r="B1398" s="111" t="s">
        <v>1719</v>
      </c>
      <c r="C1398" s="19">
        <f>'8'!N12</f>
        <v>61</v>
      </c>
      <c r="D1398" s="20"/>
    </row>
    <row r="1399" spans="1:4" ht="13.5" thickBot="1">
      <c r="A1399" s="22" t="s">
        <v>1461</v>
      </c>
      <c r="B1399" s="106" t="s">
        <v>1842</v>
      </c>
      <c r="C1399" s="19">
        <f>'8'!N13</f>
        <v>17</v>
      </c>
      <c r="D1399" s="20"/>
    </row>
    <row r="1400" spans="1:4" ht="13.5" thickBot="1">
      <c r="A1400" s="22" t="s">
        <v>1462</v>
      </c>
      <c r="B1400" s="107" t="s">
        <v>1720</v>
      </c>
      <c r="C1400" s="19">
        <f>'8'!N14</f>
        <v>10</v>
      </c>
      <c r="D1400" s="20"/>
    </row>
    <row r="1401" spans="1:4" ht="13.5" thickBot="1">
      <c r="A1401" s="22" t="s">
        <v>1463</v>
      </c>
      <c r="B1401" s="106" t="s">
        <v>265</v>
      </c>
      <c r="C1401" s="19">
        <f>'8'!N15</f>
        <v>145</v>
      </c>
      <c r="D1401" s="20"/>
    </row>
    <row r="1402" spans="1:4" ht="13.5" thickBot="1">
      <c r="A1402" s="22" t="s">
        <v>1464</v>
      </c>
      <c r="B1402" s="106" t="s">
        <v>1721</v>
      </c>
      <c r="C1402" s="19">
        <f>'8'!N16</f>
        <v>1</v>
      </c>
      <c r="D1402" s="20"/>
    </row>
    <row r="1403" spans="1:4" ht="13.5" thickBot="1">
      <c r="A1403" s="22" t="s">
        <v>1465</v>
      </c>
      <c r="B1403" s="106" t="s">
        <v>266</v>
      </c>
      <c r="C1403" s="19">
        <f>'8'!N17</f>
        <v>0</v>
      </c>
      <c r="D1403" s="20"/>
    </row>
    <row r="1404" spans="1:4" ht="13.5" thickBot="1">
      <c r="A1404" s="22" t="s">
        <v>1466</v>
      </c>
      <c r="B1404" s="107" t="s">
        <v>267</v>
      </c>
      <c r="C1404" s="19">
        <f>'8'!N18</f>
        <v>29</v>
      </c>
      <c r="D1404" s="20"/>
    </row>
    <row r="1405" spans="1:4" ht="13.5" thickBot="1">
      <c r="A1405" s="22" t="s">
        <v>1467</v>
      </c>
      <c r="B1405" s="106" t="s">
        <v>1830</v>
      </c>
      <c r="C1405" s="19">
        <f>'8'!N19</f>
        <v>2338</v>
      </c>
      <c r="D1405" s="20"/>
    </row>
    <row r="1406" spans="1:4" ht="13.5" thickBot="1">
      <c r="A1406" s="22" t="s">
        <v>1468</v>
      </c>
      <c r="B1406" s="106" t="s">
        <v>268</v>
      </c>
      <c r="C1406" s="19">
        <f>'8'!N20</f>
        <v>841</v>
      </c>
      <c r="D1406" s="20"/>
    </row>
    <row r="1407" spans="1:4" ht="39" thickBot="1">
      <c r="A1407" s="22" t="s">
        <v>1469</v>
      </c>
      <c r="B1407" s="109" t="s">
        <v>1713</v>
      </c>
      <c r="C1407" s="19">
        <f>'7'!O10</f>
        <v>18</v>
      </c>
      <c r="D1407" s="20"/>
    </row>
    <row r="1408" spans="1:4" ht="26.25" thickBot="1">
      <c r="A1408" s="22" t="s">
        <v>1470</v>
      </c>
      <c r="B1408" s="106" t="s">
        <v>259</v>
      </c>
      <c r="C1408" s="19">
        <f>'7'!O11</f>
        <v>16</v>
      </c>
      <c r="D1408" s="20"/>
    </row>
    <row r="1409" spans="1:4" ht="13.5" thickBot="1">
      <c r="A1409" s="22" t="s">
        <v>1471</v>
      </c>
      <c r="B1409" s="107" t="s">
        <v>586</v>
      </c>
      <c r="C1409" s="19">
        <f>'7'!O12</f>
        <v>2</v>
      </c>
      <c r="D1409" s="20"/>
    </row>
    <row r="1410" spans="1:4" ht="13.5" thickBot="1">
      <c r="A1410" s="22" t="s">
        <v>1472</v>
      </c>
      <c r="B1410" s="107" t="s">
        <v>1722</v>
      </c>
      <c r="C1410" s="19">
        <f>'7'!O13</f>
        <v>5</v>
      </c>
      <c r="D1410" s="20"/>
    </row>
    <row r="1411" spans="1:4" ht="13.5" thickBot="1">
      <c r="A1411" s="22" t="s">
        <v>1473</v>
      </c>
      <c r="B1411" s="106" t="s">
        <v>587</v>
      </c>
      <c r="C1411" s="19">
        <f>'7'!O14</f>
        <v>184</v>
      </c>
      <c r="D1411" s="20"/>
    </row>
    <row r="1412" spans="1:4" ht="13.5" thickBot="1">
      <c r="A1412" s="22" t="s">
        <v>1474</v>
      </c>
      <c r="B1412" s="106" t="s">
        <v>589</v>
      </c>
      <c r="C1412" s="19">
        <f>'7'!O15</f>
        <v>147</v>
      </c>
      <c r="D1412" s="20"/>
    </row>
    <row r="1413" spans="1:4" ht="13.5" thickBot="1">
      <c r="A1413" s="22" t="s">
        <v>1475</v>
      </c>
      <c r="B1413" s="106" t="s">
        <v>260</v>
      </c>
      <c r="C1413" s="19">
        <f>'7'!O16</f>
        <v>264</v>
      </c>
      <c r="D1413" s="20"/>
    </row>
    <row r="1414" spans="1:4" ht="26.25" thickBot="1">
      <c r="A1414" s="22" t="s">
        <v>1476</v>
      </c>
      <c r="B1414" s="106" t="s">
        <v>590</v>
      </c>
      <c r="C1414" s="19">
        <f>'7'!O17</f>
        <v>220</v>
      </c>
      <c r="D1414" s="20"/>
    </row>
    <row r="1415" spans="1:4" ht="13.5" thickBot="1">
      <c r="A1415" s="22" t="s">
        <v>1477</v>
      </c>
      <c r="B1415" s="107" t="s">
        <v>591</v>
      </c>
      <c r="C1415" s="19">
        <f>'7'!O18</f>
        <v>28</v>
      </c>
      <c r="D1415" s="20"/>
    </row>
    <row r="1416" spans="1:4" ht="13.5" thickBot="1">
      <c r="A1416" s="22" t="s">
        <v>1478</v>
      </c>
      <c r="B1416" s="106" t="s">
        <v>1835</v>
      </c>
      <c r="C1416" s="19">
        <f>'7'!O19</f>
        <v>142</v>
      </c>
      <c r="D1416" s="20"/>
    </row>
    <row r="1417" spans="1:4" ht="13.5" thickBot="1">
      <c r="A1417" s="22" t="s">
        <v>1479</v>
      </c>
      <c r="B1417" s="106" t="s">
        <v>592</v>
      </c>
      <c r="C1417" s="19">
        <f>'7'!O20</f>
        <v>20</v>
      </c>
      <c r="D1417" s="20"/>
    </row>
    <row r="1418" spans="1:4" ht="13.5" thickBot="1">
      <c r="A1418" s="22" t="s">
        <v>1480</v>
      </c>
      <c r="B1418" s="106" t="s">
        <v>1836</v>
      </c>
      <c r="C1418" s="19">
        <f>'7'!O22</f>
        <v>210</v>
      </c>
      <c r="D1418" s="20"/>
    </row>
    <row r="1419" spans="1:4" ht="13.5" thickBot="1">
      <c r="A1419" s="22" t="s">
        <v>1481</v>
      </c>
      <c r="B1419" s="106" t="s">
        <v>593</v>
      </c>
      <c r="C1419" s="19">
        <f>'7'!O23</f>
        <v>27</v>
      </c>
      <c r="D1419" s="20"/>
    </row>
    <row r="1420" spans="1:4" ht="13.5" thickBot="1">
      <c r="A1420" s="22" t="s">
        <v>1482</v>
      </c>
      <c r="B1420" s="107" t="s">
        <v>1837</v>
      </c>
      <c r="C1420" s="19">
        <f>'7'!O24</f>
        <v>87</v>
      </c>
      <c r="D1420" s="20"/>
    </row>
    <row r="1421" spans="1:4" ht="13.5" thickBot="1">
      <c r="A1421" s="22" t="s">
        <v>1483</v>
      </c>
      <c r="B1421" s="106" t="s">
        <v>1838</v>
      </c>
      <c r="C1421" s="19">
        <f>'7'!O25</f>
        <v>323</v>
      </c>
      <c r="D1421" s="20"/>
    </row>
    <row r="1422" spans="1:4" ht="26.25" thickBot="1">
      <c r="A1422" s="22" t="s">
        <v>1484</v>
      </c>
      <c r="B1422" s="106" t="s">
        <v>261</v>
      </c>
      <c r="C1422" s="19">
        <f>'7'!O26</f>
        <v>8</v>
      </c>
      <c r="D1422" s="20"/>
    </row>
    <row r="1423" spans="1:4" ht="13.5" thickBot="1">
      <c r="A1423" s="22" t="s">
        <v>1485</v>
      </c>
      <c r="B1423" s="106" t="s">
        <v>262</v>
      </c>
      <c r="C1423" s="19">
        <f>'7'!O27</f>
        <v>52</v>
      </c>
      <c r="D1423" s="20"/>
    </row>
    <row r="1424" spans="1:4" ht="13.5" thickBot="1">
      <c r="A1424" s="22" t="s">
        <v>1486</v>
      </c>
      <c r="B1424" s="107" t="s">
        <v>263</v>
      </c>
      <c r="C1424" s="19">
        <f>'7'!O28</f>
        <v>104</v>
      </c>
      <c r="D1424" s="20"/>
    </row>
    <row r="1425" spans="1:4" ht="13.5" thickBot="1">
      <c r="A1425" s="22" t="s">
        <v>1487</v>
      </c>
      <c r="B1425" s="106" t="s">
        <v>264</v>
      </c>
      <c r="C1425" s="19">
        <f>'7'!O29</f>
        <v>103</v>
      </c>
      <c r="D1425" s="20"/>
    </row>
    <row r="1426" spans="1:4" ht="13.5" thickBot="1">
      <c r="A1426" s="22" t="s">
        <v>1488</v>
      </c>
      <c r="B1426" s="106" t="s">
        <v>1839</v>
      </c>
      <c r="C1426" s="19">
        <f>'8'!O6</f>
        <v>54</v>
      </c>
      <c r="D1426" s="20"/>
    </row>
    <row r="1427" spans="1:4" ht="13.5" thickBot="1">
      <c r="A1427" s="22" t="s">
        <v>1489</v>
      </c>
      <c r="B1427" s="110" t="s">
        <v>1840</v>
      </c>
      <c r="C1427" s="19">
        <f>'8'!O7</f>
        <v>122</v>
      </c>
      <c r="D1427" s="20"/>
    </row>
    <row r="1428" spans="1:4" ht="26.25" thickBot="1">
      <c r="A1428" s="22" t="s">
        <v>1490</v>
      </c>
      <c r="B1428" s="107" t="s">
        <v>1717</v>
      </c>
      <c r="C1428" s="19">
        <f>'8'!O8</f>
        <v>64</v>
      </c>
      <c r="D1428" s="20"/>
    </row>
    <row r="1429" spans="1:4" ht="13.5" thickBot="1">
      <c r="A1429" s="22" t="s">
        <v>1491</v>
      </c>
      <c r="B1429" s="106" t="s">
        <v>1718</v>
      </c>
      <c r="C1429" s="19">
        <f>'8'!O9</f>
        <v>15</v>
      </c>
      <c r="D1429" s="20"/>
    </row>
    <row r="1430" spans="1:4" ht="13.5" thickBot="1">
      <c r="A1430" s="22" t="s">
        <v>1492</v>
      </c>
      <c r="B1430" s="111" t="s">
        <v>1841</v>
      </c>
      <c r="C1430" s="19">
        <f>'8'!O10</f>
        <v>672</v>
      </c>
      <c r="D1430" s="20"/>
    </row>
    <row r="1431" spans="1:4" ht="26.25" thickBot="1">
      <c r="A1431" s="22" t="s">
        <v>1493</v>
      </c>
      <c r="B1431" s="112" t="s">
        <v>1716</v>
      </c>
      <c r="C1431" s="19">
        <f>'8'!O11</f>
        <v>265</v>
      </c>
      <c r="D1431" s="20"/>
    </row>
    <row r="1432" spans="1:4" ht="13.5" thickBot="1">
      <c r="A1432" s="22" t="s">
        <v>1494</v>
      </c>
      <c r="B1432" s="111" t="s">
        <v>1719</v>
      </c>
      <c r="C1432" s="19">
        <f>'8'!O12</f>
        <v>254</v>
      </c>
      <c r="D1432" s="20"/>
    </row>
    <row r="1433" spans="1:4" ht="13.5" thickBot="1">
      <c r="A1433" s="22" t="s">
        <v>1495</v>
      </c>
      <c r="B1433" s="106" t="s">
        <v>1842</v>
      </c>
      <c r="C1433" s="19">
        <f>'8'!O13</f>
        <v>26</v>
      </c>
      <c r="D1433" s="20"/>
    </row>
    <row r="1434" spans="1:4" ht="13.5" thickBot="1">
      <c r="A1434" s="22" t="s">
        <v>1496</v>
      </c>
      <c r="B1434" s="107" t="s">
        <v>1720</v>
      </c>
      <c r="C1434" s="19">
        <f>'8'!O14</f>
        <v>31</v>
      </c>
      <c r="D1434" s="20"/>
    </row>
    <row r="1435" spans="1:4" ht="13.5" thickBot="1">
      <c r="A1435" s="22" t="s">
        <v>1497</v>
      </c>
      <c r="B1435" s="106" t="s">
        <v>265</v>
      </c>
      <c r="C1435" s="19">
        <f>'8'!O15</f>
        <v>201</v>
      </c>
      <c r="D1435" s="20"/>
    </row>
    <row r="1436" spans="1:4" ht="13.5" thickBot="1">
      <c r="A1436" s="22" t="s">
        <v>1498</v>
      </c>
      <c r="B1436" s="106" t="s">
        <v>1721</v>
      </c>
      <c r="C1436" s="19">
        <f>'8'!O16</f>
        <v>2</v>
      </c>
      <c r="D1436" s="20"/>
    </row>
    <row r="1437" spans="1:4" ht="13.5" thickBot="1">
      <c r="A1437" s="22" t="s">
        <v>1499</v>
      </c>
      <c r="B1437" s="106" t="s">
        <v>266</v>
      </c>
      <c r="C1437" s="19">
        <f>'8'!O17</f>
        <v>0</v>
      </c>
      <c r="D1437" s="20"/>
    </row>
    <row r="1438" spans="1:4" ht="13.5" thickBot="1">
      <c r="A1438" s="22" t="s">
        <v>1500</v>
      </c>
      <c r="B1438" s="107" t="s">
        <v>267</v>
      </c>
      <c r="C1438" s="19">
        <f>'8'!O18</f>
        <v>88</v>
      </c>
      <c r="D1438" s="20"/>
    </row>
    <row r="1439" spans="1:4" ht="13.5" thickBot="1">
      <c r="A1439" s="22" t="s">
        <v>1501</v>
      </c>
      <c r="B1439" s="106" t="s">
        <v>1830</v>
      </c>
      <c r="C1439" s="19">
        <f>'8'!O19</f>
        <v>2427</v>
      </c>
      <c r="D1439" s="20"/>
    </row>
    <row r="1440" spans="1:4" ht="13.5" thickBot="1">
      <c r="A1440" s="22" t="s">
        <v>1502</v>
      </c>
      <c r="B1440" s="106" t="s">
        <v>268</v>
      </c>
      <c r="C1440" s="19">
        <f>'8'!O20</f>
        <v>1054</v>
      </c>
      <c r="D1440" s="20"/>
    </row>
    <row r="1441" spans="1:4" ht="39" thickBot="1">
      <c r="A1441" s="22" t="s">
        <v>1503</v>
      </c>
      <c r="B1441" s="109" t="s">
        <v>1714</v>
      </c>
      <c r="C1441" s="19">
        <f>'7'!P10</f>
        <v>0</v>
      </c>
      <c r="D1441" s="20"/>
    </row>
    <row r="1442" spans="1:4" ht="26.25" thickBot="1">
      <c r="A1442" s="22" t="s">
        <v>1504</v>
      </c>
      <c r="B1442" s="106" t="s">
        <v>259</v>
      </c>
      <c r="C1442" s="19">
        <f>'7'!P11</f>
        <v>0</v>
      </c>
      <c r="D1442" s="20"/>
    </row>
    <row r="1443" spans="1:4" ht="13.5" thickBot="1">
      <c r="A1443" s="22" t="s">
        <v>1505</v>
      </c>
      <c r="B1443" s="107" t="s">
        <v>586</v>
      </c>
      <c r="C1443" s="19">
        <f>'7'!P12</f>
        <v>0</v>
      </c>
      <c r="D1443" s="20"/>
    </row>
    <row r="1444" spans="1:4" ht="13.5" thickBot="1">
      <c r="A1444" s="22" t="s">
        <v>1506</v>
      </c>
      <c r="B1444" s="107" t="s">
        <v>1722</v>
      </c>
      <c r="C1444" s="19">
        <f>'7'!P13</f>
        <v>0</v>
      </c>
      <c r="D1444" s="20"/>
    </row>
    <row r="1445" spans="1:4" ht="13.5" thickBot="1">
      <c r="A1445" s="22" t="s">
        <v>1507</v>
      </c>
      <c r="B1445" s="106" t="s">
        <v>587</v>
      </c>
      <c r="C1445" s="19">
        <f>'7'!P14</f>
        <v>23</v>
      </c>
      <c r="D1445" s="20"/>
    </row>
    <row r="1446" spans="1:4" ht="13.5" thickBot="1">
      <c r="A1446" s="22" t="s">
        <v>1508</v>
      </c>
      <c r="B1446" s="106" t="s">
        <v>589</v>
      </c>
      <c r="C1446" s="19">
        <f>'7'!P15</f>
        <v>22</v>
      </c>
      <c r="D1446" s="20"/>
    </row>
    <row r="1447" spans="1:4" ht="13.5" thickBot="1">
      <c r="A1447" s="22" t="s">
        <v>1509</v>
      </c>
      <c r="B1447" s="106" t="s">
        <v>260</v>
      </c>
      <c r="C1447" s="19">
        <f>'7'!P16</f>
        <v>9</v>
      </c>
      <c r="D1447" s="20"/>
    </row>
    <row r="1448" spans="1:4" ht="26.25" thickBot="1">
      <c r="A1448" s="22" t="s">
        <v>1510</v>
      </c>
      <c r="B1448" s="106" t="s">
        <v>590</v>
      </c>
      <c r="C1448" s="19">
        <f>'7'!P17</f>
        <v>9</v>
      </c>
      <c r="D1448" s="20"/>
    </row>
    <row r="1449" spans="1:4" ht="13.5" thickBot="1">
      <c r="A1449" s="22" t="s">
        <v>1511</v>
      </c>
      <c r="B1449" s="107" t="s">
        <v>591</v>
      </c>
      <c r="C1449" s="19">
        <f>'7'!P18</f>
        <v>0</v>
      </c>
      <c r="D1449" s="20"/>
    </row>
    <row r="1450" spans="1:4" ht="13.5" thickBot="1">
      <c r="A1450" s="22" t="s">
        <v>1512</v>
      </c>
      <c r="B1450" s="106" t="s">
        <v>1835</v>
      </c>
      <c r="C1450" s="19">
        <f>'7'!P19</f>
        <v>7</v>
      </c>
      <c r="D1450" s="20"/>
    </row>
    <row r="1451" spans="1:4" ht="13.5" thickBot="1">
      <c r="A1451" s="22" t="s">
        <v>1513</v>
      </c>
      <c r="B1451" s="106" t="s">
        <v>592</v>
      </c>
      <c r="C1451" s="19">
        <f>'7'!P20</f>
        <v>0</v>
      </c>
      <c r="D1451" s="20"/>
    </row>
    <row r="1452" spans="1:4" ht="13.5" thickBot="1">
      <c r="A1452" s="22" t="s">
        <v>1514</v>
      </c>
      <c r="B1452" s="106" t="s">
        <v>1836</v>
      </c>
      <c r="C1452" s="19">
        <f>'7'!P22</f>
        <v>26</v>
      </c>
      <c r="D1452" s="20"/>
    </row>
    <row r="1453" spans="1:4" ht="13.5" thickBot="1">
      <c r="A1453" s="22" t="s">
        <v>1515</v>
      </c>
      <c r="B1453" s="106" t="s">
        <v>593</v>
      </c>
      <c r="C1453" s="19">
        <f>'7'!P23</f>
        <v>0</v>
      </c>
      <c r="D1453" s="20"/>
    </row>
    <row r="1454" spans="1:4" ht="13.5" thickBot="1">
      <c r="A1454" s="22" t="s">
        <v>1516</v>
      </c>
      <c r="B1454" s="107" t="s">
        <v>1837</v>
      </c>
      <c r="C1454" s="19">
        <f>'7'!P24</f>
        <v>58</v>
      </c>
      <c r="D1454" s="20"/>
    </row>
    <row r="1455" spans="1:4" ht="13.5" thickBot="1">
      <c r="A1455" s="22" t="s">
        <v>1517</v>
      </c>
      <c r="B1455" s="106" t="s">
        <v>1838</v>
      </c>
      <c r="C1455" s="19">
        <f>'7'!P25</f>
        <v>88</v>
      </c>
      <c r="D1455" s="20"/>
    </row>
    <row r="1456" spans="1:4" ht="26.25" thickBot="1">
      <c r="A1456" s="22" t="s">
        <v>1518</v>
      </c>
      <c r="B1456" s="106" t="s">
        <v>261</v>
      </c>
      <c r="C1456" s="19">
        <f>'7'!P26</f>
        <v>0</v>
      </c>
      <c r="D1456" s="20"/>
    </row>
    <row r="1457" spans="1:4" ht="13.5" thickBot="1">
      <c r="A1457" s="22" t="s">
        <v>1519</v>
      </c>
      <c r="B1457" s="106" t="s">
        <v>262</v>
      </c>
      <c r="C1457" s="19">
        <f>'7'!P27</f>
        <v>0</v>
      </c>
      <c r="D1457" s="20"/>
    </row>
    <row r="1458" spans="1:4" ht="13.5" thickBot="1">
      <c r="A1458" s="22" t="s">
        <v>1520</v>
      </c>
      <c r="B1458" s="107" t="s">
        <v>263</v>
      </c>
      <c r="C1458" s="19">
        <f>'7'!P28</f>
        <v>2</v>
      </c>
      <c r="D1458" s="20"/>
    </row>
    <row r="1459" spans="1:4" ht="13.5" thickBot="1">
      <c r="A1459" s="22" t="s">
        <v>1521</v>
      </c>
      <c r="B1459" s="106" t="s">
        <v>264</v>
      </c>
      <c r="C1459" s="19">
        <f>'7'!P29</f>
        <v>66</v>
      </c>
      <c r="D1459" s="20"/>
    </row>
    <row r="1460" spans="1:4" ht="13.5" thickBot="1">
      <c r="A1460" s="22" t="s">
        <v>1522</v>
      </c>
      <c r="B1460" s="106" t="s">
        <v>1839</v>
      </c>
      <c r="C1460" s="19">
        <f>'8'!P6</f>
        <v>0</v>
      </c>
      <c r="D1460" s="20"/>
    </row>
    <row r="1461" spans="1:4" ht="13.5" thickBot="1">
      <c r="A1461" s="22" t="s">
        <v>1523</v>
      </c>
      <c r="B1461" s="110" t="s">
        <v>1840</v>
      </c>
      <c r="C1461" s="19">
        <f>'8'!P7</f>
        <v>1</v>
      </c>
      <c r="D1461" s="20"/>
    </row>
    <row r="1462" spans="1:4" ht="26.25" thickBot="1">
      <c r="A1462" s="22" t="s">
        <v>1524</v>
      </c>
      <c r="B1462" s="107" t="s">
        <v>1717</v>
      </c>
      <c r="C1462" s="19">
        <f>'8'!P8</f>
        <v>1</v>
      </c>
      <c r="D1462" s="20"/>
    </row>
    <row r="1463" spans="1:4" ht="13.5" thickBot="1">
      <c r="A1463" s="22" t="s">
        <v>1525</v>
      </c>
      <c r="B1463" s="106" t="s">
        <v>1718</v>
      </c>
      <c r="C1463" s="19">
        <f>'8'!P9</f>
        <v>0</v>
      </c>
      <c r="D1463" s="20"/>
    </row>
    <row r="1464" spans="1:4" ht="13.5" thickBot="1">
      <c r="A1464" s="22" t="s">
        <v>1526</v>
      </c>
      <c r="B1464" s="111" t="s">
        <v>1841</v>
      </c>
      <c r="C1464" s="19">
        <f>'8'!P10</f>
        <v>13</v>
      </c>
      <c r="D1464" s="20"/>
    </row>
    <row r="1465" spans="1:4" ht="26.25" thickBot="1">
      <c r="A1465" s="22" t="s">
        <v>1527</v>
      </c>
      <c r="B1465" s="112" t="s">
        <v>1716</v>
      </c>
      <c r="C1465" s="19">
        <f>'8'!P11</f>
        <v>9</v>
      </c>
      <c r="D1465" s="20"/>
    </row>
    <row r="1466" spans="1:4" ht="13.5" thickBot="1">
      <c r="A1466" s="22" t="s">
        <v>1528</v>
      </c>
      <c r="B1466" s="111" t="s">
        <v>1719</v>
      </c>
      <c r="C1466" s="19">
        <f>'8'!P12</f>
        <v>0</v>
      </c>
      <c r="D1466" s="20"/>
    </row>
    <row r="1467" spans="1:4" ht="13.5" thickBot="1">
      <c r="A1467" s="22" t="s">
        <v>1529</v>
      </c>
      <c r="B1467" s="106" t="s">
        <v>1842</v>
      </c>
      <c r="C1467" s="19">
        <f>'8'!P13</f>
        <v>1</v>
      </c>
      <c r="D1467" s="20"/>
    </row>
    <row r="1468" spans="1:4" ht="13.5" thickBot="1">
      <c r="A1468" s="22" t="s">
        <v>1530</v>
      </c>
      <c r="B1468" s="107" t="s">
        <v>1720</v>
      </c>
      <c r="C1468" s="19">
        <f>'8'!P14</f>
        <v>3</v>
      </c>
      <c r="D1468" s="20"/>
    </row>
    <row r="1469" spans="1:4" ht="13.5" thickBot="1">
      <c r="A1469" s="22" t="s">
        <v>1531</v>
      </c>
      <c r="B1469" s="106" t="s">
        <v>265</v>
      </c>
      <c r="C1469" s="19">
        <f>'8'!P15</f>
        <v>10</v>
      </c>
      <c r="D1469" s="20"/>
    </row>
    <row r="1470" spans="1:4" ht="13.5" thickBot="1">
      <c r="A1470" s="22" t="s">
        <v>1532</v>
      </c>
      <c r="B1470" s="106" t="s">
        <v>1721</v>
      </c>
      <c r="C1470" s="19">
        <f>'8'!P16</f>
        <v>0</v>
      </c>
      <c r="D1470" s="20"/>
    </row>
    <row r="1471" spans="1:4" ht="13.5" thickBot="1">
      <c r="A1471" s="22" t="s">
        <v>1533</v>
      </c>
      <c r="B1471" s="106" t="s">
        <v>266</v>
      </c>
      <c r="C1471" s="19">
        <f>'8'!P17</f>
        <v>0</v>
      </c>
      <c r="D1471" s="20"/>
    </row>
    <row r="1472" spans="1:4" ht="13.5" thickBot="1">
      <c r="A1472" s="22" t="s">
        <v>1534</v>
      </c>
      <c r="B1472" s="107" t="s">
        <v>267</v>
      </c>
      <c r="C1472" s="19">
        <f>'8'!P18</f>
        <v>3</v>
      </c>
      <c r="D1472" s="20"/>
    </row>
    <row r="1473" spans="1:4" ht="13.5" thickBot="1">
      <c r="A1473" s="22" t="s">
        <v>1535</v>
      </c>
      <c r="B1473" s="106" t="s">
        <v>1830</v>
      </c>
      <c r="C1473" s="19">
        <f>'8'!P19</f>
        <v>242</v>
      </c>
      <c r="D1473" s="20"/>
    </row>
    <row r="1474" spans="1:4" ht="13.5" thickBot="1">
      <c r="A1474" s="22" t="s">
        <v>1536</v>
      </c>
      <c r="B1474" s="106" t="s">
        <v>268</v>
      </c>
      <c r="C1474" s="19">
        <f>'8'!P20</f>
        <v>137</v>
      </c>
      <c r="D1474" s="20"/>
    </row>
    <row r="1475" spans="1:4" ht="39" thickBot="1">
      <c r="A1475" s="22" t="s">
        <v>1537</v>
      </c>
      <c r="B1475" s="109" t="s">
        <v>1715</v>
      </c>
      <c r="C1475" s="19">
        <f>'7'!Q10</f>
        <v>3</v>
      </c>
      <c r="D1475" s="20"/>
    </row>
    <row r="1476" spans="1:4" ht="26.25" thickBot="1">
      <c r="A1476" s="22" t="s">
        <v>1538</v>
      </c>
      <c r="B1476" s="106" t="s">
        <v>259</v>
      </c>
      <c r="C1476" s="19">
        <f>'7'!Q11</f>
        <v>3</v>
      </c>
      <c r="D1476" s="20"/>
    </row>
    <row r="1477" spans="1:4" ht="13.5" thickBot="1">
      <c r="A1477" s="22" t="s">
        <v>1539</v>
      </c>
      <c r="B1477" s="107" t="s">
        <v>586</v>
      </c>
      <c r="C1477" s="19">
        <f>'7'!Q12</f>
        <v>0</v>
      </c>
      <c r="D1477" s="20"/>
    </row>
    <row r="1478" spans="1:4" ht="13.5" thickBot="1">
      <c r="A1478" s="22" t="s">
        <v>1540</v>
      </c>
      <c r="B1478" s="107" t="s">
        <v>1722</v>
      </c>
      <c r="C1478" s="19">
        <f>'7'!Q13</f>
        <v>0</v>
      </c>
      <c r="D1478" s="20"/>
    </row>
    <row r="1479" spans="1:4" ht="13.5" thickBot="1">
      <c r="A1479" s="22" t="s">
        <v>1541</v>
      </c>
      <c r="B1479" s="106" t="s">
        <v>587</v>
      </c>
      <c r="C1479" s="19">
        <f>'7'!Q14</f>
        <v>23</v>
      </c>
      <c r="D1479" s="20"/>
    </row>
    <row r="1480" spans="1:4" ht="13.5" thickBot="1">
      <c r="A1480" s="22" t="s">
        <v>1542</v>
      </c>
      <c r="B1480" s="106" t="s">
        <v>589</v>
      </c>
      <c r="C1480" s="19">
        <f>'7'!Q15</f>
        <v>22</v>
      </c>
      <c r="D1480" s="20"/>
    </row>
    <row r="1481" spans="1:4" ht="13.5" thickBot="1">
      <c r="A1481" s="22" t="s">
        <v>1543</v>
      </c>
      <c r="B1481" s="106" t="s">
        <v>260</v>
      </c>
      <c r="C1481" s="19">
        <f>'7'!Q16</f>
        <v>6</v>
      </c>
      <c r="D1481" s="20"/>
    </row>
    <row r="1482" spans="1:4" ht="26.25" thickBot="1">
      <c r="A1482" s="22" t="s">
        <v>1544</v>
      </c>
      <c r="B1482" s="106" t="s">
        <v>590</v>
      </c>
      <c r="C1482" s="19">
        <f>'7'!Q17</f>
        <v>6</v>
      </c>
      <c r="D1482" s="20"/>
    </row>
    <row r="1483" spans="1:4" ht="13.5" thickBot="1">
      <c r="A1483" s="22" t="s">
        <v>1545</v>
      </c>
      <c r="B1483" s="107" t="s">
        <v>591</v>
      </c>
      <c r="C1483" s="19">
        <f>'7'!Q18</f>
        <v>0</v>
      </c>
      <c r="D1483" s="20"/>
    </row>
    <row r="1484" spans="1:4" ht="13.5" thickBot="1">
      <c r="A1484" s="22" t="s">
        <v>1546</v>
      </c>
      <c r="B1484" s="106" t="s">
        <v>1835</v>
      </c>
      <c r="C1484" s="19">
        <f>'7'!Q19</f>
        <v>1</v>
      </c>
      <c r="D1484" s="20"/>
    </row>
    <row r="1485" spans="1:4" ht="13.5" thickBot="1">
      <c r="A1485" s="22" t="s">
        <v>1547</v>
      </c>
      <c r="B1485" s="106" t="s">
        <v>592</v>
      </c>
      <c r="C1485" s="19">
        <f>'7'!Q20</f>
        <v>0</v>
      </c>
      <c r="D1485" s="20"/>
    </row>
    <row r="1486" spans="1:4" ht="13.5" thickBot="1">
      <c r="A1486" s="22" t="s">
        <v>1548</v>
      </c>
      <c r="B1486" s="106" t="s">
        <v>1836</v>
      </c>
      <c r="C1486" s="19">
        <f>'7'!Q22</f>
        <v>4</v>
      </c>
      <c r="D1486" s="20"/>
    </row>
    <row r="1487" spans="1:4" ht="13.5" thickBot="1">
      <c r="A1487" s="22" t="s">
        <v>1549</v>
      </c>
      <c r="B1487" s="106" t="s">
        <v>593</v>
      </c>
      <c r="C1487" s="19">
        <f>'7'!Q23</f>
        <v>0</v>
      </c>
      <c r="D1487" s="20"/>
    </row>
    <row r="1488" spans="1:4" ht="13.5" thickBot="1">
      <c r="A1488" s="22" t="s">
        <v>1550</v>
      </c>
      <c r="B1488" s="107" t="s">
        <v>1837</v>
      </c>
      <c r="C1488" s="19">
        <f>'7'!Q24</f>
        <v>6</v>
      </c>
      <c r="D1488" s="20"/>
    </row>
    <row r="1489" spans="1:4" ht="13.5" thickBot="1">
      <c r="A1489" s="22" t="s">
        <v>1551</v>
      </c>
      <c r="B1489" s="106" t="s">
        <v>1838</v>
      </c>
      <c r="C1489" s="19">
        <f>'7'!Q25</f>
        <v>20</v>
      </c>
      <c r="D1489" s="20"/>
    </row>
    <row r="1490" spans="1:4" ht="26.25" thickBot="1">
      <c r="A1490" s="22" t="s">
        <v>1552</v>
      </c>
      <c r="B1490" s="106" t="s">
        <v>261</v>
      </c>
      <c r="C1490" s="19">
        <f>'7'!Q26</f>
        <v>1</v>
      </c>
      <c r="D1490" s="20"/>
    </row>
    <row r="1491" spans="1:4" ht="13.5" thickBot="1">
      <c r="A1491" s="22" t="s">
        <v>1553</v>
      </c>
      <c r="B1491" s="106" t="s">
        <v>262</v>
      </c>
      <c r="C1491" s="19">
        <f>'7'!Q27</f>
        <v>1</v>
      </c>
      <c r="D1491" s="20"/>
    </row>
    <row r="1492" spans="1:4" ht="13.5" thickBot="1">
      <c r="A1492" s="22" t="s">
        <v>1554</v>
      </c>
      <c r="B1492" s="107" t="s">
        <v>263</v>
      </c>
      <c r="C1492" s="19">
        <f>'7'!Q28</f>
        <v>7</v>
      </c>
      <c r="D1492" s="20"/>
    </row>
    <row r="1493" spans="1:4" ht="13.5" thickBot="1">
      <c r="A1493" s="22" t="s">
        <v>1555</v>
      </c>
      <c r="B1493" s="106" t="s">
        <v>264</v>
      </c>
      <c r="C1493" s="19">
        <f>'7'!Q29</f>
        <v>7</v>
      </c>
      <c r="D1493" s="20"/>
    </row>
    <row r="1494" spans="1:4" ht="13.5" thickBot="1">
      <c r="A1494" s="22" t="s">
        <v>1556</v>
      </c>
      <c r="B1494" s="106" t="s">
        <v>1839</v>
      </c>
      <c r="C1494" s="19">
        <f>'8'!Q6</f>
        <v>0</v>
      </c>
      <c r="D1494" s="20"/>
    </row>
    <row r="1495" spans="1:4" ht="13.5" thickBot="1">
      <c r="A1495" s="22" t="s">
        <v>1557</v>
      </c>
      <c r="B1495" s="110" t="s">
        <v>1840</v>
      </c>
      <c r="C1495" s="19">
        <f>'8'!Q7</f>
        <v>2</v>
      </c>
      <c r="D1495" s="20"/>
    </row>
    <row r="1496" spans="1:4" ht="26.25" thickBot="1">
      <c r="A1496" s="22" t="s">
        <v>1558</v>
      </c>
      <c r="B1496" s="107" t="s">
        <v>1717</v>
      </c>
      <c r="C1496" s="19">
        <f>'8'!Q8</f>
        <v>2</v>
      </c>
      <c r="D1496" s="20"/>
    </row>
    <row r="1497" spans="1:4" ht="13.5" thickBot="1">
      <c r="A1497" s="22" t="s">
        <v>1559</v>
      </c>
      <c r="B1497" s="106" t="s">
        <v>1718</v>
      </c>
      <c r="C1497" s="19">
        <f>'8'!Q9</f>
        <v>0</v>
      </c>
      <c r="D1497" s="20"/>
    </row>
    <row r="1498" spans="1:4" ht="13.5" thickBot="1">
      <c r="A1498" s="22" t="s">
        <v>1560</v>
      </c>
      <c r="B1498" s="111" t="s">
        <v>1841</v>
      </c>
      <c r="C1498" s="19">
        <f>'8'!Q10</f>
        <v>17</v>
      </c>
      <c r="D1498" s="20"/>
    </row>
    <row r="1499" spans="1:4" ht="26.25" thickBot="1">
      <c r="A1499" s="22" t="s">
        <v>1561</v>
      </c>
      <c r="B1499" s="112" t="s">
        <v>1716</v>
      </c>
      <c r="C1499" s="19">
        <f>'8'!Q11</f>
        <v>16</v>
      </c>
      <c r="D1499" s="20"/>
    </row>
    <row r="1500" spans="1:4" ht="13.5" thickBot="1">
      <c r="A1500" s="22" t="s">
        <v>1562</v>
      </c>
      <c r="B1500" s="111" t="s">
        <v>1719</v>
      </c>
      <c r="C1500" s="19">
        <f>'8'!Q12</f>
        <v>0</v>
      </c>
      <c r="D1500" s="20"/>
    </row>
    <row r="1501" spans="1:4" ht="13.5" thickBot="1">
      <c r="A1501" s="22" t="s">
        <v>1563</v>
      </c>
      <c r="B1501" s="106" t="s">
        <v>1842</v>
      </c>
      <c r="C1501" s="19">
        <f>'8'!Q13</f>
        <v>0</v>
      </c>
      <c r="D1501" s="20"/>
    </row>
    <row r="1502" spans="1:4" ht="13.5" thickBot="1">
      <c r="A1502" s="22" t="s">
        <v>1564</v>
      </c>
      <c r="B1502" s="107" t="s">
        <v>1720</v>
      </c>
      <c r="C1502" s="19">
        <f>'8'!Q14</f>
        <v>1</v>
      </c>
      <c r="D1502" s="20"/>
    </row>
    <row r="1503" spans="1:4" ht="13.5" thickBot="1">
      <c r="A1503" s="22" t="s">
        <v>1565</v>
      </c>
      <c r="B1503" s="106" t="s">
        <v>265</v>
      </c>
      <c r="C1503" s="19">
        <f>'8'!Q15</f>
        <v>2</v>
      </c>
      <c r="D1503" s="20"/>
    </row>
    <row r="1504" spans="1:4" ht="13.5" thickBot="1">
      <c r="A1504" s="22" t="s">
        <v>1566</v>
      </c>
      <c r="B1504" s="106" t="s">
        <v>1721</v>
      </c>
      <c r="C1504" s="19">
        <f>'8'!Q16</f>
        <v>0</v>
      </c>
      <c r="D1504" s="20"/>
    </row>
    <row r="1505" spans="1:4" ht="13.5" thickBot="1">
      <c r="A1505" s="22" t="s">
        <v>1567</v>
      </c>
      <c r="B1505" s="106" t="s">
        <v>266</v>
      </c>
      <c r="C1505" s="19">
        <f>'8'!Q17</f>
        <v>0</v>
      </c>
      <c r="D1505" s="20"/>
    </row>
    <row r="1506" spans="1:4" ht="13.5" thickBot="1">
      <c r="A1506" s="22" t="s">
        <v>1568</v>
      </c>
      <c r="B1506" s="107" t="s">
        <v>267</v>
      </c>
      <c r="C1506" s="19">
        <f>'8'!Q18</f>
        <v>2</v>
      </c>
      <c r="D1506" s="20"/>
    </row>
    <row r="1507" spans="1:4" ht="13.5" thickBot="1">
      <c r="A1507" s="22" t="s">
        <v>1569</v>
      </c>
      <c r="B1507" s="106" t="s">
        <v>1830</v>
      </c>
      <c r="C1507" s="19">
        <f>'8'!Q19</f>
        <v>87</v>
      </c>
      <c r="D1507" s="20"/>
    </row>
    <row r="1508" spans="1:4" ht="13.5" thickBot="1">
      <c r="A1508" s="22" t="s">
        <v>1570</v>
      </c>
      <c r="B1508" s="106" t="s">
        <v>268</v>
      </c>
      <c r="C1508" s="19">
        <f>'8'!Q20</f>
        <v>40</v>
      </c>
      <c r="D1508" s="20"/>
    </row>
    <row r="1509" spans="1:4" ht="39" thickBot="1">
      <c r="A1509" s="22" t="s">
        <v>1571</v>
      </c>
      <c r="B1509" s="109" t="s">
        <v>614</v>
      </c>
      <c r="C1509" s="19">
        <f>'7'!R10</f>
        <v>0</v>
      </c>
      <c r="D1509" s="20"/>
    </row>
    <row r="1510" spans="1:4" ht="26.25" thickBot="1">
      <c r="A1510" s="22" t="s">
        <v>1572</v>
      </c>
      <c r="B1510" s="106" t="s">
        <v>259</v>
      </c>
      <c r="C1510" s="19">
        <f>'7'!R11</f>
        <v>0</v>
      </c>
      <c r="D1510" s="20"/>
    </row>
    <row r="1511" spans="1:4" ht="13.5" thickBot="1">
      <c r="A1511" s="22" t="s">
        <v>1573</v>
      </c>
      <c r="B1511" s="107" t="s">
        <v>586</v>
      </c>
      <c r="C1511" s="19">
        <f>'7'!R12</f>
        <v>0</v>
      </c>
      <c r="D1511" s="20"/>
    </row>
    <row r="1512" spans="1:4" ht="13.5" thickBot="1">
      <c r="A1512" s="22" t="s">
        <v>1574</v>
      </c>
      <c r="B1512" s="107" t="s">
        <v>1722</v>
      </c>
      <c r="C1512" s="19">
        <f>'7'!R13</f>
        <v>0</v>
      </c>
      <c r="D1512" s="20"/>
    </row>
    <row r="1513" spans="1:4" ht="13.5" thickBot="1">
      <c r="A1513" s="22" t="s">
        <v>1575</v>
      </c>
      <c r="B1513" s="106" t="s">
        <v>587</v>
      </c>
      <c r="C1513" s="19">
        <f>'7'!R14</f>
        <v>7</v>
      </c>
      <c r="D1513" s="20"/>
    </row>
    <row r="1514" spans="1:4" ht="13.5" thickBot="1">
      <c r="A1514" s="22" t="s">
        <v>1576</v>
      </c>
      <c r="B1514" s="106" t="s">
        <v>589</v>
      </c>
      <c r="C1514" s="19">
        <f>'7'!R15</f>
        <v>7</v>
      </c>
      <c r="D1514" s="20"/>
    </row>
    <row r="1515" spans="1:4" ht="13.5" thickBot="1">
      <c r="A1515" s="22" t="s">
        <v>1577</v>
      </c>
      <c r="B1515" s="106" t="s">
        <v>260</v>
      </c>
      <c r="C1515" s="19">
        <f>'7'!R16</f>
        <v>7</v>
      </c>
      <c r="D1515" s="20"/>
    </row>
    <row r="1516" spans="1:4" ht="26.25" thickBot="1">
      <c r="A1516" s="22" t="s">
        <v>1578</v>
      </c>
      <c r="B1516" s="106" t="s">
        <v>590</v>
      </c>
      <c r="C1516" s="19">
        <f>'7'!R17</f>
        <v>6</v>
      </c>
      <c r="D1516" s="20"/>
    </row>
    <row r="1517" spans="1:4" ht="13.5" thickBot="1">
      <c r="A1517" s="22" t="s">
        <v>1579</v>
      </c>
      <c r="B1517" s="107" t="s">
        <v>591</v>
      </c>
      <c r="C1517" s="19">
        <f>'7'!R18</f>
        <v>0</v>
      </c>
      <c r="D1517" s="20"/>
    </row>
    <row r="1518" spans="1:4" ht="13.5" thickBot="1">
      <c r="A1518" s="22" t="s">
        <v>1580</v>
      </c>
      <c r="B1518" s="106" t="s">
        <v>1835</v>
      </c>
      <c r="C1518" s="19">
        <f>'7'!R19</f>
        <v>0</v>
      </c>
      <c r="D1518" s="20"/>
    </row>
    <row r="1519" spans="1:4" ht="13.5" thickBot="1">
      <c r="A1519" s="22" t="s">
        <v>1581</v>
      </c>
      <c r="B1519" s="106" t="s">
        <v>592</v>
      </c>
      <c r="C1519" s="19">
        <f>'7'!R20</f>
        <v>0</v>
      </c>
      <c r="D1519" s="20"/>
    </row>
    <row r="1520" spans="1:4" ht="13.5" thickBot="1">
      <c r="A1520" s="22" t="s">
        <v>1582</v>
      </c>
      <c r="B1520" s="106" t="s">
        <v>1836</v>
      </c>
      <c r="C1520" s="19">
        <f>'7'!R22</f>
        <v>3</v>
      </c>
      <c r="D1520" s="20"/>
    </row>
    <row r="1521" spans="1:4" ht="13.5" thickBot="1">
      <c r="A1521" s="22" t="s">
        <v>1583</v>
      </c>
      <c r="B1521" s="106" t="s">
        <v>593</v>
      </c>
      <c r="C1521" s="19">
        <f>'7'!R23</f>
        <v>0</v>
      </c>
      <c r="D1521" s="20"/>
    </row>
    <row r="1522" spans="1:4" ht="13.5" thickBot="1">
      <c r="A1522" s="22" t="s">
        <v>1584</v>
      </c>
      <c r="B1522" s="107" t="s">
        <v>1837</v>
      </c>
      <c r="C1522" s="19">
        <f>'7'!R24</f>
        <v>0</v>
      </c>
      <c r="D1522" s="20"/>
    </row>
    <row r="1523" spans="1:4" ht="13.5" thickBot="1">
      <c r="A1523" s="22" t="s">
        <v>1585</v>
      </c>
      <c r="B1523" s="106" t="s">
        <v>1838</v>
      </c>
      <c r="C1523" s="19">
        <f>'7'!R25</f>
        <v>8</v>
      </c>
      <c r="D1523" s="20"/>
    </row>
    <row r="1524" spans="1:4" ht="26.25" thickBot="1">
      <c r="A1524" s="22" t="s">
        <v>1586</v>
      </c>
      <c r="B1524" s="106" t="s">
        <v>261</v>
      </c>
      <c r="C1524" s="19">
        <f>'7'!R26</f>
        <v>1</v>
      </c>
      <c r="D1524" s="20"/>
    </row>
    <row r="1525" spans="1:4" ht="13.5" thickBot="1">
      <c r="A1525" s="22" t="s">
        <v>1587</v>
      </c>
      <c r="B1525" s="106" t="s">
        <v>262</v>
      </c>
      <c r="C1525" s="19">
        <f>'7'!R27</f>
        <v>0</v>
      </c>
      <c r="D1525" s="20"/>
    </row>
    <row r="1526" spans="1:4" ht="13.5" thickBot="1">
      <c r="A1526" s="22" t="s">
        <v>1588</v>
      </c>
      <c r="B1526" s="107" t="s">
        <v>263</v>
      </c>
      <c r="C1526" s="19">
        <f>'7'!R28</f>
        <v>3</v>
      </c>
      <c r="D1526" s="20"/>
    </row>
    <row r="1527" spans="1:4" ht="13.5" thickBot="1">
      <c r="A1527" s="22" t="s">
        <v>1589</v>
      </c>
      <c r="B1527" s="106" t="s">
        <v>264</v>
      </c>
      <c r="C1527" s="19">
        <f>'7'!R29</f>
        <v>3</v>
      </c>
      <c r="D1527" s="20"/>
    </row>
    <row r="1528" spans="1:4" ht="13.5" thickBot="1">
      <c r="A1528" s="22" t="s">
        <v>1590</v>
      </c>
      <c r="B1528" s="106" t="s">
        <v>1839</v>
      </c>
      <c r="C1528" s="19">
        <f>'8'!R6</f>
        <v>0</v>
      </c>
      <c r="D1528" s="20"/>
    </row>
    <row r="1529" spans="1:4" ht="13.5" thickBot="1">
      <c r="A1529" s="22" t="s">
        <v>1591</v>
      </c>
      <c r="B1529" s="110" t="s">
        <v>1840</v>
      </c>
      <c r="C1529" s="19">
        <f>'8'!R7</f>
        <v>1</v>
      </c>
      <c r="D1529" s="20"/>
    </row>
    <row r="1530" spans="1:4" ht="26.25" thickBot="1">
      <c r="A1530" s="22" t="s">
        <v>1592</v>
      </c>
      <c r="B1530" s="107" t="s">
        <v>1717</v>
      </c>
      <c r="C1530" s="19">
        <f>'8'!R8</f>
        <v>1</v>
      </c>
      <c r="D1530" s="20"/>
    </row>
    <row r="1531" spans="1:4" ht="13.5" thickBot="1">
      <c r="A1531" s="22" t="s">
        <v>1593</v>
      </c>
      <c r="B1531" s="106" t="s">
        <v>1718</v>
      </c>
      <c r="C1531" s="19">
        <f>'8'!R9</f>
        <v>0</v>
      </c>
      <c r="D1531" s="20"/>
    </row>
    <row r="1532" spans="1:4" ht="13.5" thickBot="1">
      <c r="A1532" s="22" t="s">
        <v>1594</v>
      </c>
      <c r="B1532" s="111" t="s">
        <v>1841</v>
      </c>
      <c r="C1532" s="19">
        <f>'8'!R10</f>
        <v>7</v>
      </c>
      <c r="D1532" s="20"/>
    </row>
    <row r="1533" spans="1:4" ht="26.25" thickBot="1">
      <c r="A1533" s="22" t="s">
        <v>1595</v>
      </c>
      <c r="B1533" s="112" t="s">
        <v>1716</v>
      </c>
      <c r="C1533" s="19">
        <f>'8'!R11</f>
        <v>5</v>
      </c>
      <c r="D1533" s="20"/>
    </row>
    <row r="1534" spans="1:4" ht="13.5" thickBot="1">
      <c r="A1534" s="22" t="s">
        <v>1596</v>
      </c>
      <c r="B1534" s="111" t="s">
        <v>1719</v>
      </c>
      <c r="C1534" s="19">
        <f>'8'!R12</f>
        <v>1</v>
      </c>
      <c r="D1534" s="20"/>
    </row>
    <row r="1535" spans="1:4" ht="13.5" thickBot="1">
      <c r="A1535" s="22" t="s">
        <v>1597</v>
      </c>
      <c r="B1535" s="106" t="s">
        <v>1842</v>
      </c>
      <c r="C1535" s="19">
        <f>'8'!R13</f>
        <v>0</v>
      </c>
      <c r="D1535" s="20"/>
    </row>
    <row r="1536" spans="1:4" ht="13.5" thickBot="1">
      <c r="A1536" s="22" t="s">
        <v>1598</v>
      </c>
      <c r="B1536" s="107" t="s">
        <v>1720</v>
      </c>
      <c r="C1536" s="19">
        <f>'8'!R14</f>
        <v>1</v>
      </c>
      <c r="D1536" s="20"/>
    </row>
    <row r="1537" spans="1:4" ht="13.5" thickBot="1">
      <c r="A1537" s="22" t="s">
        <v>1599</v>
      </c>
      <c r="B1537" s="106" t="s">
        <v>265</v>
      </c>
      <c r="C1537" s="19">
        <f>'8'!R15</f>
        <v>2</v>
      </c>
      <c r="D1537" s="20"/>
    </row>
    <row r="1538" spans="1:4" ht="13.5" thickBot="1">
      <c r="A1538" s="22" t="s">
        <v>1600</v>
      </c>
      <c r="B1538" s="106" t="s">
        <v>1721</v>
      </c>
      <c r="C1538" s="19">
        <f>'8'!R16</f>
        <v>0</v>
      </c>
      <c r="D1538" s="20"/>
    </row>
    <row r="1539" spans="1:4" ht="13.5" thickBot="1">
      <c r="A1539" s="22" t="s">
        <v>1601</v>
      </c>
      <c r="B1539" s="106" t="s">
        <v>266</v>
      </c>
      <c r="C1539" s="19">
        <f>'8'!R17</f>
        <v>0</v>
      </c>
      <c r="D1539" s="20"/>
    </row>
    <row r="1540" spans="1:4" ht="13.5" thickBot="1">
      <c r="A1540" s="22" t="s">
        <v>1602</v>
      </c>
      <c r="B1540" s="107" t="s">
        <v>267</v>
      </c>
      <c r="C1540" s="19">
        <f>'8'!R18</f>
        <v>2</v>
      </c>
      <c r="D1540" s="20"/>
    </row>
    <row r="1541" spans="1:4" ht="13.5" thickBot="1">
      <c r="A1541" s="22" t="s">
        <v>1603</v>
      </c>
      <c r="B1541" s="106" t="s">
        <v>1830</v>
      </c>
      <c r="C1541" s="19">
        <f>'8'!R19</f>
        <v>38</v>
      </c>
      <c r="D1541" s="20"/>
    </row>
    <row r="1542" spans="1:4" ht="13.5" thickBot="1">
      <c r="A1542" s="22" t="s">
        <v>1604</v>
      </c>
      <c r="B1542" s="106" t="s">
        <v>268</v>
      </c>
      <c r="C1542" s="19">
        <f>'8'!R20</f>
        <v>15</v>
      </c>
      <c r="D1542" s="20"/>
    </row>
    <row r="1543" spans="1:4" ht="26.25" thickBot="1">
      <c r="A1543" s="22" t="s">
        <v>1605</v>
      </c>
      <c r="B1543" s="103" t="s">
        <v>596</v>
      </c>
      <c r="C1543" s="19">
        <f>'8'!L22</f>
        <v>325</v>
      </c>
      <c r="D1543" s="20"/>
    </row>
    <row r="1544" spans="1:4" ht="39" thickBot="1">
      <c r="A1544" s="22" t="s">
        <v>1606</v>
      </c>
      <c r="B1544" s="105" t="s">
        <v>271</v>
      </c>
      <c r="C1544" s="19">
        <f>'9'!D3</f>
        <v>14860</v>
      </c>
      <c r="D1544" s="20"/>
    </row>
    <row r="1545" spans="1:4" ht="26.25" thickBot="1">
      <c r="A1545" s="22" t="s">
        <v>1607</v>
      </c>
      <c r="B1545" s="106" t="s">
        <v>656</v>
      </c>
      <c r="C1545" s="19">
        <f>'9'!D6</f>
        <v>1079</v>
      </c>
      <c r="D1545" s="20"/>
    </row>
    <row r="1546" spans="1:4" ht="51.75" thickBot="1">
      <c r="A1546" s="22" t="s">
        <v>1608</v>
      </c>
      <c r="B1546" s="109" t="s">
        <v>657</v>
      </c>
      <c r="C1546" s="19">
        <f>'9'!C14</f>
        <v>14860</v>
      </c>
      <c r="D1546" s="20"/>
    </row>
    <row r="1547" spans="1:4" ht="26.25" thickBot="1">
      <c r="A1547" s="22" t="s">
        <v>1609</v>
      </c>
      <c r="B1547" s="106" t="s">
        <v>659</v>
      </c>
      <c r="C1547" s="19">
        <f>'9'!C15</f>
        <v>14000</v>
      </c>
      <c r="D1547" s="20"/>
    </row>
    <row r="1548" spans="1:4" ht="13.5" thickBot="1">
      <c r="A1548" s="22" t="s">
        <v>1610</v>
      </c>
      <c r="B1548" s="106" t="s">
        <v>660</v>
      </c>
      <c r="C1548" s="19">
        <f>'9'!C16</f>
        <v>1015</v>
      </c>
      <c r="D1548" s="20"/>
    </row>
    <row r="1549" spans="1:4" ht="13.5" thickBot="1">
      <c r="A1549" s="22" t="s">
        <v>1611</v>
      </c>
      <c r="B1549" s="106" t="s">
        <v>666</v>
      </c>
      <c r="C1549" s="19">
        <f>'9'!C17</f>
        <v>7058</v>
      </c>
      <c r="D1549" s="20"/>
    </row>
    <row r="1550" spans="1:4" ht="13.5" thickBot="1">
      <c r="A1550" s="22" t="s">
        <v>1612</v>
      </c>
      <c r="B1550" s="106" t="s">
        <v>661</v>
      </c>
      <c r="C1550" s="19">
        <f>'9'!C18</f>
        <v>5927</v>
      </c>
      <c r="D1550" s="20"/>
    </row>
    <row r="1551" spans="1:4" ht="13.5" thickBot="1">
      <c r="A1551" s="22" t="s">
        <v>1613</v>
      </c>
      <c r="B1551" s="106" t="s">
        <v>662</v>
      </c>
      <c r="C1551" s="19">
        <f>'9'!C19</f>
        <v>860</v>
      </c>
      <c r="D1551" s="20"/>
    </row>
    <row r="1552" spans="1:4" ht="13.5" thickBot="1">
      <c r="A1552" s="22" t="s">
        <v>1614</v>
      </c>
      <c r="B1552" s="106" t="s">
        <v>660</v>
      </c>
      <c r="C1552" s="19">
        <f>'9'!C20</f>
        <v>209</v>
      </c>
      <c r="D1552" s="20"/>
    </row>
    <row r="1553" spans="1:4" ht="13.5" thickBot="1">
      <c r="A1553" s="22" t="s">
        <v>1615</v>
      </c>
      <c r="B1553" s="106" t="s">
        <v>666</v>
      </c>
      <c r="C1553" s="19">
        <f>'9'!C21</f>
        <v>483</v>
      </c>
      <c r="D1553" s="20"/>
    </row>
    <row r="1554" spans="1:4" ht="13.5" thickBot="1">
      <c r="A1554" s="22" t="s">
        <v>1616</v>
      </c>
      <c r="B1554" s="106" t="s">
        <v>661</v>
      </c>
      <c r="C1554" s="19">
        <f>'9'!C22</f>
        <v>168</v>
      </c>
      <c r="D1554" s="20"/>
    </row>
    <row r="1555" spans="1:4" ht="26.25" thickBot="1">
      <c r="A1555" s="22" t="s">
        <v>1617</v>
      </c>
      <c r="B1555" s="113" t="s">
        <v>663</v>
      </c>
      <c r="C1555" s="19">
        <f>'9'!D14</f>
        <v>14389</v>
      </c>
      <c r="D1555" s="20"/>
    </row>
    <row r="1556" spans="1:4" ht="26.25" thickBot="1">
      <c r="A1556" s="22" t="s">
        <v>1618</v>
      </c>
      <c r="B1556" s="106" t="s">
        <v>659</v>
      </c>
      <c r="C1556" s="19">
        <f>'9'!D15</f>
        <v>13539</v>
      </c>
      <c r="D1556" s="20"/>
    </row>
    <row r="1557" spans="1:4" ht="13.5" thickBot="1">
      <c r="A1557" s="22" t="s">
        <v>1619</v>
      </c>
      <c r="B1557" s="106" t="s">
        <v>660</v>
      </c>
      <c r="C1557" s="19">
        <f>'9'!D16</f>
        <v>1015</v>
      </c>
      <c r="D1557" s="20"/>
    </row>
    <row r="1558" spans="1:4" ht="13.5" thickBot="1">
      <c r="A1558" s="22" t="s">
        <v>1620</v>
      </c>
      <c r="B1558" s="106" t="s">
        <v>666</v>
      </c>
      <c r="C1558" s="19">
        <f>'9'!D17</f>
        <v>7007</v>
      </c>
      <c r="D1558" s="20"/>
    </row>
    <row r="1559" spans="1:4" ht="13.5" thickBot="1">
      <c r="A1559" s="22" t="s">
        <v>1621</v>
      </c>
      <c r="B1559" s="106" t="s">
        <v>661</v>
      </c>
      <c r="C1559" s="19">
        <f>'9'!D18</f>
        <v>5517</v>
      </c>
      <c r="D1559" s="20"/>
    </row>
    <row r="1560" spans="1:4" ht="13.5" thickBot="1">
      <c r="A1560" s="22" t="s">
        <v>1622</v>
      </c>
      <c r="B1560" s="106" t="s">
        <v>662</v>
      </c>
      <c r="C1560" s="19">
        <f>'9'!D19</f>
        <v>850</v>
      </c>
      <c r="D1560" s="20"/>
    </row>
    <row r="1561" spans="1:4" ht="13.5" thickBot="1">
      <c r="A1561" s="22" t="s">
        <v>1623</v>
      </c>
      <c r="B1561" s="106" t="s">
        <v>660</v>
      </c>
      <c r="C1561" s="19">
        <f>'9'!D20</f>
        <v>209</v>
      </c>
      <c r="D1561" s="20"/>
    </row>
    <row r="1562" spans="1:4" ht="13.5" thickBot="1">
      <c r="A1562" s="22" t="s">
        <v>1624</v>
      </c>
      <c r="B1562" s="106" t="s">
        <v>666</v>
      </c>
      <c r="C1562" s="19">
        <f>'9'!D21</f>
        <v>480</v>
      </c>
      <c r="D1562" s="20"/>
    </row>
    <row r="1563" spans="1:4" ht="13.5" thickBot="1">
      <c r="A1563" s="22" t="s">
        <v>1625</v>
      </c>
      <c r="B1563" s="106" t="s">
        <v>661</v>
      </c>
      <c r="C1563" s="19">
        <f>'9'!D22</f>
        <v>161</v>
      </c>
      <c r="D1563" s="20"/>
    </row>
    <row r="1564" spans="1:4" ht="26.25" thickBot="1">
      <c r="A1564" s="22" t="s">
        <v>1626</v>
      </c>
      <c r="B1564" s="113" t="s">
        <v>664</v>
      </c>
      <c r="C1564" s="19">
        <f>'9'!E14</f>
        <v>1495</v>
      </c>
      <c r="D1564" s="20"/>
    </row>
    <row r="1565" spans="1:4" ht="26.25" thickBot="1">
      <c r="A1565" s="22" t="s">
        <v>1627</v>
      </c>
      <c r="B1565" s="106" t="s">
        <v>659</v>
      </c>
      <c r="C1565" s="19">
        <f>'9'!E15</f>
        <v>1199</v>
      </c>
      <c r="D1565" s="20"/>
    </row>
    <row r="1566" spans="1:4" ht="13.5" thickBot="1">
      <c r="A1566" s="22" t="s">
        <v>1628</v>
      </c>
      <c r="B1566" s="106" t="s">
        <v>660</v>
      </c>
      <c r="C1566" s="19">
        <f>'9'!E16</f>
        <v>827</v>
      </c>
      <c r="D1566" s="20"/>
    </row>
    <row r="1567" spans="1:4" ht="13.5" thickBot="1">
      <c r="A1567" s="22" t="s">
        <v>1629</v>
      </c>
      <c r="B1567" s="106" t="s">
        <v>666</v>
      </c>
      <c r="C1567" s="19">
        <f>'9'!E17</f>
        <v>314</v>
      </c>
      <c r="D1567" s="20"/>
    </row>
    <row r="1568" spans="1:4" ht="13.5" thickBot="1">
      <c r="A1568" s="22" t="s">
        <v>1630</v>
      </c>
      <c r="B1568" s="106" t="s">
        <v>661</v>
      </c>
      <c r="C1568" s="19">
        <f>'9'!E18</f>
        <v>58</v>
      </c>
      <c r="D1568" s="20"/>
    </row>
    <row r="1569" spans="1:4" ht="13.5" thickBot="1">
      <c r="A1569" s="22" t="s">
        <v>1631</v>
      </c>
      <c r="B1569" s="106" t="s">
        <v>662</v>
      </c>
      <c r="C1569" s="19">
        <f>'9'!E19</f>
        <v>296</v>
      </c>
      <c r="D1569" s="20"/>
    </row>
    <row r="1570" spans="1:4" ht="13.5" thickBot="1">
      <c r="A1570" s="22" t="s">
        <v>1632</v>
      </c>
      <c r="B1570" s="106" t="s">
        <v>660</v>
      </c>
      <c r="C1570" s="19">
        <f>'9'!E20</f>
        <v>189</v>
      </c>
      <c r="D1570" s="20"/>
    </row>
    <row r="1571" spans="1:4" ht="13.5" thickBot="1">
      <c r="A1571" s="22" t="s">
        <v>1633</v>
      </c>
      <c r="B1571" s="106" t="s">
        <v>666</v>
      </c>
      <c r="C1571" s="19">
        <f>'9'!E21</f>
        <v>102</v>
      </c>
      <c r="D1571" s="20"/>
    </row>
    <row r="1572" spans="1:4" ht="13.5" thickBot="1">
      <c r="A1572" s="22" t="s">
        <v>1634</v>
      </c>
      <c r="B1572" s="106" t="s">
        <v>661</v>
      </c>
      <c r="C1572" s="19">
        <f>'9'!E22</f>
        <v>5</v>
      </c>
      <c r="D1572" s="20"/>
    </row>
    <row r="1573" spans="1:4" ht="26.25" thickBot="1">
      <c r="A1573" s="22" t="s">
        <v>1635</v>
      </c>
      <c r="B1573" s="113" t="s">
        <v>667</v>
      </c>
      <c r="C1573" s="19">
        <f>'9'!F14</f>
        <v>6546</v>
      </c>
      <c r="D1573" s="20"/>
    </row>
    <row r="1574" spans="1:4" ht="26.25" thickBot="1">
      <c r="A1574" s="22" t="s">
        <v>1636</v>
      </c>
      <c r="B1574" s="106" t="s">
        <v>659</v>
      </c>
      <c r="C1574" s="19">
        <f>'9'!F15</f>
        <v>6171</v>
      </c>
      <c r="D1574" s="20"/>
    </row>
    <row r="1575" spans="1:4" ht="13.5" thickBot="1">
      <c r="A1575" s="22" t="s">
        <v>1637</v>
      </c>
      <c r="B1575" s="106" t="s">
        <v>660</v>
      </c>
      <c r="C1575" s="19">
        <f>'9'!F16</f>
        <v>172</v>
      </c>
      <c r="D1575" s="20"/>
    </row>
    <row r="1576" spans="1:4" ht="13.5" thickBot="1">
      <c r="A1576" s="22" t="s">
        <v>1638</v>
      </c>
      <c r="B1576" s="106" t="s">
        <v>666</v>
      </c>
      <c r="C1576" s="19">
        <f>'9'!F17</f>
        <v>5344</v>
      </c>
      <c r="D1576" s="20"/>
    </row>
    <row r="1577" spans="1:4" ht="13.5" thickBot="1">
      <c r="A1577" s="22" t="s">
        <v>1639</v>
      </c>
      <c r="B1577" s="106" t="s">
        <v>661</v>
      </c>
      <c r="C1577" s="19">
        <f>'9'!F18</f>
        <v>655</v>
      </c>
      <c r="D1577" s="20"/>
    </row>
    <row r="1578" spans="1:4" ht="13.5" thickBot="1">
      <c r="A1578" s="22" t="s">
        <v>1640</v>
      </c>
      <c r="B1578" s="106" t="s">
        <v>662</v>
      </c>
      <c r="C1578" s="19">
        <f>'9'!F19</f>
        <v>375</v>
      </c>
      <c r="D1578" s="20"/>
    </row>
    <row r="1579" spans="1:4" ht="13.5" thickBot="1">
      <c r="A1579" s="22" t="s">
        <v>1641</v>
      </c>
      <c r="B1579" s="106" t="s">
        <v>660</v>
      </c>
      <c r="C1579" s="19">
        <f>'9'!F20</f>
        <v>18</v>
      </c>
      <c r="D1579" s="20"/>
    </row>
    <row r="1580" spans="1:4" ht="13.5" thickBot="1">
      <c r="A1580" s="22" t="s">
        <v>1642</v>
      </c>
      <c r="B1580" s="106" t="s">
        <v>666</v>
      </c>
      <c r="C1580" s="19">
        <f>'9'!F21</f>
        <v>324</v>
      </c>
      <c r="D1580" s="20"/>
    </row>
    <row r="1581" spans="1:4" ht="13.5" thickBot="1">
      <c r="A1581" s="22" t="s">
        <v>1643</v>
      </c>
      <c r="B1581" s="106" t="s">
        <v>661</v>
      </c>
      <c r="C1581" s="19">
        <f>'9'!F22</f>
        <v>33</v>
      </c>
      <c r="D1581" s="20"/>
    </row>
    <row r="1582" spans="1:4" ht="26.25" thickBot="1">
      <c r="A1582" s="22" t="s">
        <v>1644</v>
      </c>
      <c r="B1582" s="113" t="s">
        <v>668</v>
      </c>
      <c r="C1582" s="19">
        <f>'9'!G14</f>
        <v>6348</v>
      </c>
      <c r="D1582" s="20"/>
    </row>
    <row r="1583" spans="1:4" ht="26.25" thickBot="1">
      <c r="A1583" s="22" t="s">
        <v>1645</v>
      </c>
      <c r="B1583" s="106" t="s">
        <v>659</v>
      </c>
      <c r="C1583" s="19">
        <f>'9'!G15</f>
        <v>6169</v>
      </c>
      <c r="D1583" s="20"/>
    </row>
    <row r="1584" spans="1:4" ht="13.5" thickBot="1">
      <c r="A1584" s="22" t="s">
        <v>1646</v>
      </c>
      <c r="B1584" s="106" t="s">
        <v>660</v>
      </c>
      <c r="C1584" s="19">
        <f>'9'!G16</f>
        <v>16</v>
      </c>
      <c r="D1584" s="20"/>
    </row>
    <row r="1585" spans="1:4" ht="13.5" thickBot="1">
      <c r="A1585" s="22" t="s">
        <v>1647</v>
      </c>
      <c r="B1585" s="106" t="s">
        <v>666</v>
      </c>
      <c r="C1585" s="19">
        <f>'9'!G17</f>
        <v>1349</v>
      </c>
      <c r="D1585" s="20"/>
    </row>
    <row r="1586" spans="1:4" ht="13.5" thickBot="1">
      <c r="A1586" s="22" t="s">
        <v>1648</v>
      </c>
      <c r="B1586" s="106" t="s">
        <v>661</v>
      </c>
      <c r="C1586" s="19">
        <f>'9'!G18</f>
        <v>4804</v>
      </c>
      <c r="D1586" s="20"/>
    </row>
    <row r="1587" spans="1:4" ht="13.5" thickBot="1">
      <c r="A1587" s="22" t="s">
        <v>1649</v>
      </c>
      <c r="B1587" s="106" t="s">
        <v>662</v>
      </c>
      <c r="C1587" s="19">
        <f>'9'!G19</f>
        <v>179</v>
      </c>
      <c r="D1587" s="20"/>
    </row>
    <row r="1588" spans="1:4" ht="13.5" thickBot="1">
      <c r="A1588" s="22" t="s">
        <v>1650</v>
      </c>
      <c r="B1588" s="106" t="s">
        <v>660</v>
      </c>
      <c r="C1588" s="19">
        <f>'9'!G20</f>
        <v>2</v>
      </c>
      <c r="D1588" s="20"/>
    </row>
    <row r="1589" spans="1:4" ht="13.5" thickBot="1">
      <c r="A1589" s="22" t="s">
        <v>1651</v>
      </c>
      <c r="B1589" s="106" t="s">
        <v>666</v>
      </c>
      <c r="C1589" s="19">
        <f>'9'!G21</f>
        <v>54</v>
      </c>
      <c r="D1589" s="20"/>
    </row>
    <row r="1590" spans="1:4" ht="13.5" thickBot="1">
      <c r="A1590" s="22" t="s">
        <v>1652</v>
      </c>
      <c r="B1590" s="106" t="s">
        <v>661</v>
      </c>
      <c r="C1590" s="19">
        <f>'9'!G22</f>
        <v>123</v>
      </c>
      <c r="D1590" s="20"/>
    </row>
    <row r="1591" spans="1:4" ht="13.5" thickBot="1">
      <c r="A1591" s="22" t="s">
        <v>1653</v>
      </c>
      <c r="B1591" s="103" t="s">
        <v>669</v>
      </c>
      <c r="C1591" s="19">
        <f>'9'!C24</f>
        <v>2922</v>
      </c>
      <c r="D1591" s="20"/>
    </row>
    <row r="1592" spans="1:4" ht="26.25" thickBot="1">
      <c r="A1592" s="22" t="s">
        <v>1654</v>
      </c>
      <c r="B1592" s="106" t="s">
        <v>671</v>
      </c>
      <c r="C1592" s="19">
        <f>'9'!C27</f>
        <v>360</v>
      </c>
      <c r="D1592" s="20"/>
    </row>
    <row r="1593" spans="1:4" ht="13.5" thickBot="1">
      <c r="A1593" s="22" t="s">
        <v>1655</v>
      </c>
      <c r="B1593" s="106" t="s">
        <v>670</v>
      </c>
      <c r="C1593" s="19">
        <f>'9'!C29</f>
        <v>640</v>
      </c>
      <c r="D1593" s="20"/>
    </row>
    <row r="1594" spans="1:4" ht="13.5" thickBot="1">
      <c r="A1594" s="22" t="s">
        <v>1656</v>
      </c>
      <c r="B1594" s="103" t="s">
        <v>672</v>
      </c>
      <c r="C1594" s="19">
        <f>'9'!G24</f>
        <v>471</v>
      </c>
      <c r="D1594" s="20"/>
    </row>
    <row r="1595" spans="1:4" ht="26.25" thickBot="1">
      <c r="A1595" s="22" t="s">
        <v>1657</v>
      </c>
      <c r="B1595" s="105" t="s">
        <v>674</v>
      </c>
      <c r="C1595" s="19">
        <f>'9'!D32</f>
        <v>27641</v>
      </c>
      <c r="D1595" s="20"/>
    </row>
    <row r="1596" spans="1:4" ht="26.25" thickBot="1">
      <c r="A1596" s="22" t="s">
        <v>1658</v>
      </c>
      <c r="B1596" s="106" t="s">
        <v>656</v>
      </c>
      <c r="C1596" s="19">
        <f>'9'!D35</f>
        <v>2119</v>
      </c>
      <c r="D1596" s="20"/>
    </row>
    <row r="1597" spans="1:4" ht="51.75" thickBot="1">
      <c r="A1597" s="22" t="s">
        <v>1659</v>
      </c>
      <c r="B1597" s="109" t="s">
        <v>673</v>
      </c>
      <c r="C1597" s="19">
        <f>'9'!C43</f>
        <v>27641</v>
      </c>
      <c r="D1597" s="20"/>
    </row>
    <row r="1598" spans="1:4" ht="26.25" thickBot="1">
      <c r="A1598" s="22" t="s">
        <v>1660</v>
      </c>
      <c r="B1598" s="106" t="s">
        <v>659</v>
      </c>
      <c r="C1598" s="19">
        <f>'9'!C44</f>
        <v>26334</v>
      </c>
      <c r="D1598" s="20"/>
    </row>
    <row r="1599" spans="1:4" ht="13.5" thickBot="1">
      <c r="A1599" s="22" t="s">
        <v>1661</v>
      </c>
      <c r="B1599" s="106" t="s">
        <v>660</v>
      </c>
      <c r="C1599" s="19">
        <f>'9'!C45</f>
        <v>1741</v>
      </c>
      <c r="D1599" s="20"/>
    </row>
    <row r="1600" spans="1:4" ht="13.5" thickBot="1">
      <c r="A1600" s="22" t="s">
        <v>1662</v>
      </c>
      <c r="B1600" s="106" t="s">
        <v>666</v>
      </c>
      <c r="C1600" s="19">
        <f>'9'!C46</f>
        <v>12429</v>
      </c>
      <c r="D1600" s="20"/>
    </row>
    <row r="1601" spans="1:4" ht="13.5" thickBot="1">
      <c r="A1601" s="22" t="s">
        <v>1663</v>
      </c>
      <c r="B1601" s="106" t="s">
        <v>661</v>
      </c>
      <c r="C1601" s="19">
        <f>'9'!C47</f>
        <v>12164</v>
      </c>
      <c r="D1601" s="20"/>
    </row>
    <row r="1602" spans="1:4" ht="13.5" thickBot="1">
      <c r="A1602" s="22" t="s">
        <v>1664</v>
      </c>
      <c r="B1602" s="106" t="s">
        <v>662</v>
      </c>
      <c r="C1602" s="19">
        <f>'9'!C48</f>
        <v>1307</v>
      </c>
      <c r="D1602" s="20"/>
    </row>
    <row r="1603" spans="1:4" ht="13.5" thickBot="1">
      <c r="A1603" s="22" t="s">
        <v>1665</v>
      </c>
      <c r="B1603" s="106" t="s">
        <v>660</v>
      </c>
      <c r="C1603" s="19">
        <f>'9'!C49</f>
        <v>276</v>
      </c>
      <c r="D1603" s="20"/>
    </row>
    <row r="1604" spans="1:4" ht="13.5" thickBot="1">
      <c r="A1604" s="22" t="s">
        <v>1666</v>
      </c>
      <c r="B1604" s="106" t="s">
        <v>666</v>
      </c>
      <c r="C1604" s="19">
        <f>'9'!C50</f>
        <v>746</v>
      </c>
      <c r="D1604" s="20"/>
    </row>
    <row r="1605" spans="1:4" ht="13.5" thickBot="1">
      <c r="A1605" s="22" t="s">
        <v>1667</v>
      </c>
      <c r="B1605" s="106" t="s">
        <v>661</v>
      </c>
      <c r="C1605" s="19">
        <f>'9'!C51</f>
        <v>285</v>
      </c>
      <c r="D1605" s="20"/>
    </row>
    <row r="1606" spans="1:4" ht="26.25" thickBot="1">
      <c r="A1606" s="22" t="s">
        <v>1668</v>
      </c>
      <c r="B1606" s="113" t="s">
        <v>663</v>
      </c>
      <c r="C1606" s="19">
        <f>'9'!D43</f>
        <v>26474</v>
      </c>
      <c r="D1606" s="20"/>
    </row>
    <row r="1607" spans="1:4" ht="26.25" thickBot="1">
      <c r="A1607" s="22" t="s">
        <v>1669</v>
      </c>
      <c r="B1607" s="106" t="s">
        <v>659</v>
      </c>
      <c r="C1607" s="19">
        <f>'9'!D44</f>
        <v>25182</v>
      </c>
      <c r="D1607" s="20"/>
    </row>
    <row r="1608" spans="1:4" ht="13.5" thickBot="1">
      <c r="A1608" s="22" t="s">
        <v>1670</v>
      </c>
      <c r="B1608" s="106" t="s">
        <v>660</v>
      </c>
      <c r="C1608" s="19">
        <f>'9'!D45</f>
        <v>1737</v>
      </c>
      <c r="D1608" s="20"/>
    </row>
    <row r="1609" spans="1:4" ht="13.5" thickBot="1">
      <c r="A1609" s="22" t="s">
        <v>1671</v>
      </c>
      <c r="B1609" s="106" t="s">
        <v>666</v>
      </c>
      <c r="C1609" s="19">
        <f>'9'!D46</f>
        <v>12297</v>
      </c>
      <c r="D1609" s="20"/>
    </row>
    <row r="1610" spans="1:4" ht="13.5" thickBot="1">
      <c r="A1610" s="22" t="s">
        <v>1672</v>
      </c>
      <c r="B1610" s="106" t="s">
        <v>661</v>
      </c>
      <c r="C1610" s="19">
        <f>'9'!D47</f>
        <v>11148</v>
      </c>
      <c r="D1610" s="20"/>
    </row>
    <row r="1611" spans="1:4" ht="13.5" thickBot="1">
      <c r="A1611" s="22" t="s">
        <v>1673</v>
      </c>
      <c r="B1611" s="106" t="s">
        <v>662</v>
      </c>
      <c r="C1611" s="19">
        <f>'9'!D48</f>
        <v>1292</v>
      </c>
      <c r="D1611" s="20"/>
    </row>
    <row r="1612" spans="1:4" ht="13.5" thickBot="1">
      <c r="A1612" s="22" t="s">
        <v>1674</v>
      </c>
      <c r="B1612" s="106" t="s">
        <v>660</v>
      </c>
      <c r="C1612" s="19">
        <f>'9'!D49</f>
        <v>276</v>
      </c>
      <c r="D1612" s="20"/>
    </row>
    <row r="1613" spans="1:4" ht="13.5" thickBot="1">
      <c r="A1613" s="22" t="s">
        <v>1675</v>
      </c>
      <c r="B1613" s="106" t="s">
        <v>666</v>
      </c>
      <c r="C1613" s="19">
        <f>'9'!D50</f>
        <v>745</v>
      </c>
      <c r="D1613" s="20"/>
    </row>
    <row r="1614" spans="1:4" ht="13.5" thickBot="1">
      <c r="A1614" s="22" t="s">
        <v>1676</v>
      </c>
      <c r="B1614" s="106" t="s">
        <v>661</v>
      </c>
      <c r="C1614" s="19">
        <f>'9'!D51</f>
        <v>271</v>
      </c>
      <c r="D1614" s="20"/>
    </row>
    <row r="1615" spans="1:4" ht="26.25" thickBot="1">
      <c r="A1615" s="22" t="s">
        <v>1677</v>
      </c>
      <c r="B1615" s="113" t="s">
        <v>664</v>
      </c>
      <c r="C1615" s="19">
        <f>'9'!E43</f>
        <v>2533</v>
      </c>
      <c r="D1615" s="20"/>
    </row>
    <row r="1616" spans="1:4" ht="26.25" thickBot="1">
      <c r="A1616" s="22" t="s">
        <v>1678</v>
      </c>
      <c r="B1616" s="106" t="s">
        <v>659</v>
      </c>
      <c r="C1616" s="19">
        <f>'9'!E44</f>
        <v>2138</v>
      </c>
      <c r="D1616" s="20"/>
    </row>
    <row r="1617" spans="1:4" ht="13.5" thickBot="1">
      <c r="A1617" s="22" t="s">
        <v>1679</v>
      </c>
      <c r="B1617" s="106" t="s">
        <v>660</v>
      </c>
      <c r="C1617" s="19">
        <f>'9'!E45</f>
        <v>1416</v>
      </c>
      <c r="D1617" s="20"/>
    </row>
    <row r="1618" spans="1:4" ht="13.5" thickBot="1">
      <c r="A1618" s="22" t="s">
        <v>1680</v>
      </c>
      <c r="B1618" s="106" t="s">
        <v>666</v>
      </c>
      <c r="C1618" s="19">
        <f>'9'!E46</f>
        <v>628</v>
      </c>
      <c r="D1618" s="20"/>
    </row>
    <row r="1619" spans="1:4" ht="13.5" thickBot="1">
      <c r="A1619" s="22" t="s">
        <v>1681</v>
      </c>
      <c r="B1619" s="106" t="s">
        <v>661</v>
      </c>
      <c r="C1619" s="19">
        <f>'9'!E47</f>
        <v>94</v>
      </c>
      <c r="D1619" s="20"/>
    </row>
    <row r="1620" spans="1:4" ht="13.5" thickBot="1">
      <c r="A1620" s="22" t="s">
        <v>1682</v>
      </c>
      <c r="B1620" s="106" t="s">
        <v>662</v>
      </c>
      <c r="C1620" s="19">
        <f>'9'!E48</f>
        <v>395</v>
      </c>
      <c r="D1620" s="20"/>
    </row>
    <row r="1621" spans="1:4" ht="13.5" thickBot="1">
      <c r="A1621" s="22" t="s">
        <v>1683</v>
      </c>
      <c r="B1621" s="106" t="s">
        <v>660</v>
      </c>
      <c r="C1621" s="19">
        <f>'9'!E49</f>
        <v>244</v>
      </c>
      <c r="D1621" s="20"/>
    </row>
    <row r="1622" spans="1:4" ht="13.5" thickBot="1">
      <c r="A1622" s="22" t="s">
        <v>1684</v>
      </c>
      <c r="B1622" s="106" t="s">
        <v>666</v>
      </c>
      <c r="C1622" s="19">
        <f>'9'!E50</f>
        <v>128</v>
      </c>
      <c r="D1622" s="20"/>
    </row>
    <row r="1623" spans="1:4" ht="13.5" thickBot="1">
      <c r="A1623" s="22" t="s">
        <v>1685</v>
      </c>
      <c r="B1623" s="106" t="s">
        <v>661</v>
      </c>
      <c r="C1623" s="19">
        <f>'9'!E51</f>
        <v>23</v>
      </c>
      <c r="D1623" s="20"/>
    </row>
    <row r="1624" spans="1:4" ht="26.25" thickBot="1">
      <c r="A1624" s="22" t="s">
        <v>1686</v>
      </c>
      <c r="B1624" s="113" t="s">
        <v>667</v>
      </c>
      <c r="C1624" s="19">
        <f>'9'!F43</f>
        <v>11249</v>
      </c>
      <c r="D1624" s="20"/>
    </row>
    <row r="1625" spans="1:4" ht="26.25" thickBot="1">
      <c r="A1625" s="22" t="s">
        <v>1687</v>
      </c>
      <c r="B1625" s="106" t="s">
        <v>659</v>
      </c>
      <c r="C1625" s="19">
        <f>'9'!F44</f>
        <v>10638</v>
      </c>
      <c r="D1625" s="20"/>
    </row>
    <row r="1626" spans="1:4" ht="13.5" thickBot="1">
      <c r="A1626" s="22" t="s">
        <v>1688</v>
      </c>
      <c r="B1626" s="106" t="s">
        <v>660</v>
      </c>
      <c r="C1626" s="19">
        <f>'9'!F45</f>
        <v>299</v>
      </c>
      <c r="D1626" s="20"/>
    </row>
    <row r="1627" spans="1:4" ht="13.5" thickBot="1">
      <c r="A1627" s="22" t="s">
        <v>1689</v>
      </c>
      <c r="B1627" s="106" t="s">
        <v>666</v>
      </c>
      <c r="C1627" s="19">
        <f>'9'!F46</f>
        <v>9147</v>
      </c>
      <c r="D1627" s="20"/>
    </row>
    <row r="1628" spans="1:4" ht="13.5" thickBot="1">
      <c r="A1628" s="22" t="s">
        <v>1690</v>
      </c>
      <c r="B1628" s="106" t="s">
        <v>661</v>
      </c>
      <c r="C1628" s="19">
        <f>'9'!F47</f>
        <v>1192</v>
      </c>
      <c r="D1628" s="20"/>
    </row>
    <row r="1629" spans="1:4" ht="13.5" thickBot="1">
      <c r="A1629" s="22" t="s">
        <v>1691</v>
      </c>
      <c r="B1629" s="106" t="s">
        <v>662</v>
      </c>
      <c r="C1629" s="19">
        <f>'9'!F48</f>
        <v>611</v>
      </c>
      <c r="D1629" s="20"/>
    </row>
    <row r="1630" spans="1:4" ht="13.5" thickBot="1">
      <c r="A1630" s="22" t="s">
        <v>1692</v>
      </c>
      <c r="B1630" s="106" t="s">
        <v>660</v>
      </c>
      <c r="C1630" s="19">
        <f>'9'!F49</f>
        <v>30</v>
      </c>
      <c r="D1630" s="20"/>
    </row>
    <row r="1631" spans="1:4" ht="13.5" thickBot="1">
      <c r="A1631" s="22" t="s">
        <v>1693</v>
      </c>
      <c r="B1631" s="106" t="s">
        <v>666</v>
      </c>
      <c r="C1631" s="19">
        <f>'9'!F50</f>
        <v>535</v>
      </c>
      <c r="D1631" s="20"/>
    </row>
    <row r="1632" spans="1:4" ht="13.5" thickBot="1">
      <c r="A1632" s="22" t="s">
        <v>1694</v>
      </c>
      <c r="B1632" s="106" t="s">
        <v>661</v>
      </c>
      <c r="C1632" s="19">
        <f>'9'!F51</f>
        <v>46</v>
      </c>
      <c r="D1632" s="20"/>
    </row>
    <row r="1633" spans="1:4" ht="26.25" thickBot="1">
      <c r="A1633" s="22" t="s">
        <v>1695</v>
      </c>
      <c r="B1633" s="113" t="s">
        <v>668</v>
      </c>
      <c r="C1633" s="19">
        <f>'9'!G43</f>
        <v>12692</v>
      </c>
      <c r="D1633" s="20"/>
    </row>
    <row r="1634" spans="1:4" ht="26.25" thickBot="1">
      <c r="A1634" s="22" t="s">
        <v>1696</v>
      </c>
      <c r="B1634" s="106" t="s">
        <v>659</v>
      </c>
      <c r="C1634" s="19">
        <f>'9'!G44</f>
        <v>12406</v>
      </c>
      <c r="D1634" s="20"/>
    </row>
    <row r="1635" spans="1:4" ht="13.5" thickBot="1">
      <c r="A1635" s="22" t="s">
        <v>1697</v>
      </c>
      <c r="B1635" s="106" t="s">
        <v>660</v>
      </c>
      <c r="C1635" s="19">
        <f>'9'!G45</f>
        <v>22</v>
      </c>
      <c r="D1635" s="20"/>
    </row>
    <row r="1636" spans="1:4" ht="13.5" thickBot="1">
      <c r="A1636" s="22" t="s">
        <v>1698</v>
      </c>
      <c r="B1636" s="106" t="s">
        <v>666</v>
      </c>
      <c r="C1636" s="19">
        <f>'9'!G46</f>
        <v>2522</v>
      </c>
      <c r="D1636" s="20"/>
    </row>
    <row r="1637" spans="1:4" ht="13.5" thickBot="1">
      <c r="A1637" s="22" t="s">
        <v>1699</v>
      </c>
      <c r="B1637" s="106" t="s">
        <v>661</v>
      </c>
      <c r="C1637" s="19">
        <f>'9'!G47</f>
        <v>9862</v>
      </c>
      <c r="D1637" s="20"/>
    </row>
    <row r="1638" spans="1:4" ht="13.5" thickBot="1">
      <c r="A1638" s="22" t="s">
        <v>1700</v>
      </c>
      <c r="B1638" s="106" t="s">
        <v>662</v>
      </c>
      <c r="C1638" s="19">
        <f>'9'!G48</f>
        <v>286</v>
      </c>
      <c r="D1638" s="20"/>
    </row>
    <row r="1639" spans="1:4" ht="13.5" thickBot="1">
      <c r="A1639" s="22" t="s">
        <v>1701</v>
      </c>
      <c r="B1639" s="106" t="s">
        <v>660</v>
      </c>
      <c r="C1639" s="19">
        <f>'9'!G49</f>
        <v>2</v>
      </c>
      <c r="D1639" s="20"/>
    </row>
    <row r="1640" spans="1:4" ht="13.5" thickBot="1">
      <c r="A1640" s="22" t="s">
        <v>1702</v>
      </c>
      <c r="B1640" s="106" t="s">
        <v>666</v>
      </c>
      <c r="C1640" s="19">
        <f>'9'!G50</f>
        <v>82</v>
      </c>
      <c r="D1640" s="20"/>
    </row>
    <row r="1641" spans="1:4" ht="13.5" thickBot="1">
      <c r="A1641" s="22" t="s">
        <v>1703</v>
      </c>
      <c r="B1641" s="106" t="s">
        <v>661</v>
      </c>
      <c r="C1641" s="19">
        <f>'9'!G51</f>
        <v>202</v>
      </c>
      <c r="D1641" s="20"/>
    </row>
    <row r="1642" spans="1:4" ht="13.5" thickBot="1">
      <c r="A1642" s="22" t="s">
        <v>1704</v>
      </c>
      <c r="B1642" s="103" t="s">
        <v>669</v>
      </c>
      <c r="C1642" s="19">
        <f>'9'!C53</f>
        <v>4429</v>
      </c>
      <c r="D1642" s="20"/>
    </row>
    <row r="1643" spans="1:4" ht="26.25" thickBot="1">
      <c r="A1643" s="22" t="s">
        <v>1705</v>
      </c>
      <c r="B1643" s="106" t="s">
        <v>671</v>
      </c>
      <c r="C1643" s="19">
        <f>'9'!C56</f>
        <v>563</v>
      </c>
      <c r="D1643" s="20"/>
    </row>
    <row r="1644" spans="1:4" ht="13.5" thickBot="1">
      <c r="A1644" s="22" t="s">
        <v>1706</v>
      </c>
      <c r="B1644" s="106" t="s">
        <v>670</v>
      </c>
      <c r="C1644" s="19">
        <f>'9'!C58</f>
        <v>972</v>
      </c>
      <c r="D1644" s="20"/>
    </row>
    <row r="1645" spans="1:4" ht="13.5" thickBot="1">
      <c r="A1645" s="22" t="s">
        <v>1707</v>
      </c>
      <c r="B1645" s="103" t="s">
        <v>672</v>
      </c>
      <c r="C1645" s="19">
        <f>'9'!G53</f>
        <v>1167</v>
      </c>
      <c r="D1645" s="20"/>
    </row>
    <row r="1646" spans="1:4" ht="26.25" thickBot="1">
      <c r="A1646" s="22" t="s">
        <v>1256</v>
      </c>
      <c r="B1646" s="105" t="s">
        <v>252</v>
      </c>
      <c r="C1646" s="19">
        <f>'2'!F28+'9'!D3+'9'!D32</f>
        <v>52643</v>
      </c>
      <c r="D1646" s="18" t="e">
        <f>('2'!F28+'9'!D3+'9'!D32)/'2'!C18</f>
        <v>#DIV/0!</v>
      </c>
    </row>
    <row r="1647" spans="1:4" ht="13.5" thickBot="1">
      <c r="A1647" s="22" t="s">
        <v>1257</v>
      </c>
      <c r="B1647" s="103" t="s">
        <v>1116</v>
      </c>
      <c r="C1647" s="19">
        <f>'4'!E19</f>
        <v>9174</v>
      </c>
      <c r="D1647" s="20">
        <f>IF(HLOOKUP(10,Tabel_Populatia,Raion+1,Rubrici)&lt;&gt;0,'4'!E19*100000/HLOOKUP(10,Tabel_Populatia,Raion+1,Rubrici),"Lipsa date")</f>
        <v>319.81325750405517</v>
      </c>
    </row>
    <row r="1648" spans="1:4" ht="13.5" thickBot="1">
      <c r="A1648" s="22" t="s">
        <v>1258</v>
      </c>
      <c r="B1648" s="103" t="s">
        <v>1117</v>
      </c>
      <c r="C1648" s="19">
        <f>'6'!E19</f>
        <v>3259</v>
      </c>
      <c r="D1648" s="20">
        <f>IF(HLOOKUP(11,Tabel_Populatia,Raion+1,Rubrici)&lt;&gt;0,'6'!E19*100000/HLOOKUP(11,Tabel_Populatia,Raion+1,Rubrici),"Lipsa date")</f>
        <v>257.25447353610048</v>
      </c>
    </row>
    <row r="1649" spans="1:4" ht="13.5" thickBot="1">
      <c r="A1649" s="22" t="s">
        <v>1259</v>
      </c>
      <c r="B1649" s="103" t="s">
        <v>1118</v>
      </c>
      <c r="C1649" s="19">
        <f>'8'!E19</f>
        <v>5915</v>
      </c>
      <c r="D1649" s="20">
        <f>IF(HLOOKUP(12,Tabel_Populatia,Raion+1,Rubrici)&lt;&gt;0,'8'!E19*100000/HLOOKUP(12,Tabel_Populatia,Raion+1,Rubrici),"Lipsa date")</f>
        <v>369.29281830044141</v>
      </c>
    </row>
    <row r="1650" spans="1:4" ht="13.5" thickBot="1">
      <c r="A1650" s="22" t="s">
        <v>1260</v>
      </c>
      <c r="B1650" s="103" t="s">
        <v>1120</v>
      </c>
      <c r="C1650" s="19">
        <f>'4'!M19+'4'!P19</f>
        <v>1632</v>
      </c>
      <c r="D1650" s="20">
        <f>IF(HLOOKUP(10,Tabel_Populatia,Raion+1,Rubrici)&lt;&gt;0,('4'!M19+'4'!P19)*100000/HLOOKUP(10,Tabel_Populatia,Raion+1,Rubrici),"Lipsa date")</f>
        <v>56.89287510863506</v>
      </c>
    </row>
    <row r="1651" spans="1:4" ht="13.5" thickBot="1">
      <c r="A1651" s="22" t="s">
        <v>1261</v>
      </c>
      <c r="B1651" s="103" t="s">
        <v>1117</v>
      </c>
      <c r="C1651" s="19">
        <f>'6'!M19+'6'!P19</f>
        <v>607</v>
      </c>
      <c r="D1651" s="20">
        <f>IF(HLOOKUP(11,Tabel_Populatia,Raion+1,Rubrici)&lt;&gt;0,('6'!M19+'6'!P19)*100000/HLOOKUP(11,Tabel_Populatia,Raion+1,Rubrici),"Lipsa date")</f>
        <v>47.91453373317367</v>
      </c>
    </row>
    <row r="1652" spans="1:4" ht="13.5" thickBot="1">
      <c r="A1652" s="22" t="s">
        <v>1262</v>
      </c>
      <c r="B1652" s="103" t="s">
        <v>1118</v>
      </c>
      <c r="C1652" s="19">
        <f>'8'!M19+'8'!P19</f>
        <v>1025</v>
      </c>
      <c r="D1652" s="20">
        <f>IF(HLOOKUP(12,Tabel_Populatia,Raion+1,Rubrici)&lt;&gt;0,('8'!M19+'8'!P19)*100000/HLOOKUP(12,Tabel_Populatia,Raion+1,Rubrici),"Lipsa date")</f>
        <v>63.994106298893058</v>
      </c>
    </row>
    <row r="1653" spans="1:4" ht="13.5" thickBot="1">
      <c r="A1653" s="22" t="s">
        <v>1263</v>
      </c>
      <c r="B1653" s="103" t="s">
        <v>1121</v>
      </c>
      <c r="C1653" s="19">
        <f>'4'!N19+'4'!Q19</f>
        <v>3869</v>
      </c>
      <c r="D1653" s="20">
        <f>IF(HLOOKUP(10,Tabel_Populatia,Raion+1,Rubrici)&lt;&gt;0,('4'!N19+'4'!Q19)*100000/HLOOKUP(10,Tabel_Populatia,Raion+1,Rubrici),"Lipsa date")</f>
        <v>134.87655257065506</v>
      </c>
    </row>
    <row r="1654" spans="1:4" ht="13.5" thickBot="1">
      <c r="A1654" s="22" t="s">
        <v>1264</v>
      </c>
      <c r="B1654" s="103" t="s">
        <v>1117</v>
      </c>
      <c r="C1654" s="19">
        <f>'6'!N19+'6'!Q19</f>
        <v>1444</v>
      </c>
      <c r="D1654" s="20">
        <f>IF(HLOOKUP(11,Tabel_Populatia,Raion+1,Rubrici)&lt;&gt;0,('6'!N19+'6'!Q19)*100000/HLOOKUP(11,Tabel_Populatia,Raion+1,Rubrici),"Lipsa date")</f>
        <v>113.98449210988926</v>
      </c>
    </row>
    <row r="1655" spans="1:4" ht="13.5" thickBot="1">
      <c r="A1655" s="22" t="s">
        <v>1265</v>
      </c>
      <c r="B1655" s="103" t="s">
        <v>1118</v>
      </c>
      <c r="C1655" s="19">
        <f>'8'!N19+'8'!Q19</f>
        <v>2425</v>
      </c>
      <c r="D1655" s="20">
        <f>IF(HLOOKUP(12,Tabel_Populatia,Raion+1,Rubrici)&lt;&gt;0,('8'!N19+'8'!Q19)*100000/HLOOKUP(12,Tabel_Populatia,Raion+1,Rubrici),"Lipsa date")</f>
        <v>151.40069051201527</v>
      </c>
    </row>
    <row r="1656" spans="1:4" ht="13.5" thickBot="1">
      <c r="A1656" s="22" t="s">
        <v>1266</v>
      </c>
      <c r="B1656" s="103" t="s">
        <v>1119</v>
      </c>
      <c r="C1656" s="19">
        <f>'4'!O19+'4'!R19</f>
        <v>3673</v>
      </c>
      <c r="D1656" s="20">
        <f>IF(HLOOKUP(10,Tabel_Populatia,Raion+1,Rubrici)&lt;&gt;0,('4'!O19+'4'!R19)*100000/HLOOKUP(10,Tabel_Populatia,Raion+1,Rubrici),"Lipsa date")</f>
        <v>128.04382982476506</v>
      </c>
    </row>
    <row r="1657" spans="1:4" ht="13.5" thickBot="1">
      <c r="A1657" s="22" t="s">
        <v>1267</v>
      </c>
      <c r="B1657" s="103" t="s">
        <v>1117</v>
      </c>
      <c r="C1657" s="19">
        <f>'6'!O19+'6'!R19</f>
        <v>1208</v>
      </c>
      <c r="D1657" s="20">
        <f>IF(HLOOKUP(11,Tabel_Populatia,Raion+1,Rubrici)&lt;&gt;0,('6'!O19+'6'!R19)*100000/HLOOKUP(11,Tabel_Populatia,Raion+1,Rubrici),"Lipsa date")</f>
        <v>95.355447693037547</v>
      </c>
    </row>
    <row r="1658" spans="1:4" ht="13.5" thickBot="1">
      <c r="A1658" s="22" t="s">
        <v>1268</v>
      </c>
      <c r="B1658" s="103" t="s">
        <v>1118</v>
      </c>
      <c r="C1658" s="19">
        <f>'8'!O19+'8'!R19</f>
        <v>2465</v>
      </c>
      <c r="D1658" s="20">
        <f>IF(HLOOKUP(12,Tabel_Populatia,Raion+1,Rubrici)&lt;&gt;0,('8'!O19+'8'!R19)*100000/HLOOKUP(12,Tabel_Populatia,Raion+1,Rubrici),"Lipsa date")</f>
        <v>153.89802148953305</v>
      </c>
    </row>
    <row r="1659" spans="1:4" ht="39" thickBot="1">
      <c r="A1659" s="22" t="s">
        <v>1269</v>
      </c>
      <c r="B1659" s="103" t="s">
        <v>1249</v>
      </c>
      <c r="C1659" s="19">
        <f>'4'!L22</f>
        <v>513</v>
      </c>
      <c r="D1659" s="20">
        <f>'4'!L22*100/'4'!E19</f>
        <v>5.5918901242642249</v>
      </c>
    </row>
    <row r="1660" spans="1:4" ht="13.5" thickBot="1">
      <c r="A1660" s="22" t="s">
        <v>1270</v>
      </c>
      <c r="B1660" s="103" t="s">
        <v>1117</v>
      </c>
      <c r="C1660" s="19">
        <f>'6'!L22</f>
        <v>188</v>
      </c>
      <c r="D1660" s="20">
        <f>'6'!L22*100/'6'!E19</f>
        <v>5.7686406873274008</v>
      </c>
    </row>
    <row r="1661" spans="1:4" ht="13.5" thickBot="1">
      <c r="A1661" s="22" t="s">
        <v>1271</v>
      </c>
      <c r="B1661" s="103" t="s">
        <v>1118</v>
      </c>
      <c r="C1661" s="19">
        <f>'8'!L22</f>
        <v>325</v>
      </c>
      <c r="D1661" s="20">
        <f>'8'!L22*100/'8'!E19</f>
        <v>5.4945054945054945</v>
      </c>
    </row>
    <row r="1662" spans="1:4" ht="26.25" thickBot="1">
      <c r="A1662" s="22" t="s">
        <v>1272</v>
      </c>
      <c r="B1662" s="103" t="s">
        <v>1252</v>
      </c>
      <c r="C1662" s="19">
        <f>'9'!C24+'9'!C53</f>
        <v>7351</v>
      </c>
      <c r="D1662" s="20">
        <f>('9'!C24+'9'!C53)*100/('9'!D3+'9'!D32)</f>
        <v>17.296063622032424</v>
      </c>
    </row>
    <row r="1663" spans="1:4" ht="13.5" thickBot="1">
      <c r="A1663" s="22" t="s">
        <v>1273</v>
      </c>
      <c r="B1663" s="103" t="s">
        <v>1117</v>
      </c>
      <c r="C1663" s="19">
        <f>'9'!C24</f>
        <v>2922</v>
      </c>
      <c r="D1663" s="20">
        <f>'9'!C24*100/'9'!D3</f>
        <v>19.663526244952894</v>
      </c>
    </row>
    <row r="1664" spans="1:4" ht="13.5" thickBot="1">
      <c r="A1664" s="22" t="s">
        <v>1274</v>
      </c>
      <c r="B1664" s="103" t="s">
        <v>1118</v>
      </c>
      <c r="C1664" s="19">
        <f>'9'!C53</f>
        <v>4429</v>
      </c>
      <c r="D1664" s="20">
        <f>'9'!C53*100/'9'!D32</f>
        <v>16.023298722911615</v>
      </c>
    </row>
    <row r="1665" spans="1:4" ht="13.5" thickBot="1">
      <c r="A1665" s="22" t="s">
        <v>1275</v>
      </c>
      <c r="B1665" s="103" t="s">
        <v>1250</v>
      </c>
      <c r="C1665" s="19">
        <f>'9'!C14+'9'!C43</f>
        <v>42501</v>
      </c>
      <c r="D1665" s="20">
        <f>IF(HLOOKUP(10,Tabel_Populatia,Raion+1,Rubrici)&lt;&gt;0,('9'!C14+'9'!C43)*100000/HLOOKUP(10,Tabel_Populatia,Raion+1,Rubrici),"Lipsa date")</f>
        <v>1481.6201501177077</v>
      </c>
    </row>
    <row r="1666" spans="1:4" ht="13.5" thickBot="1">
      <c r="A1666" s="22" t="s">
        <v>1276</v>
      </c>
      <c r="B1666" s="103" t="s">
        <v>1117</v>
      </c>
      <c r="C1666" s="19">
        <f>'9'!C14</f>
        <v>14860</v>
      </c>
      <c r="D1666" s="20">
        <f>IF(HLOOKUP(11,Tabel_Populatia,Raion+1,Rubrici)&lt;&gt;0,'9'!C14*100000/HLOOKUP(11,Tabel_Populatia,Raion+1,Rubrici),"Lipsa date")</f>
        <v>1172.9983052305779</v>
      </c>
    </row>
    <row r="1667" spans="1:4" ht="13.5" thickBot="1">
      <c r="A1667" s="22" t="s">
        <v>1277</v>
      </c>
      <c r="B1667" s="103" t="s">
        <v>1118</v>
      </c>
      <c r="C1667" s="19">
        <f>'9'!C43</f>
        <v>27641</v>
      </c>
      <c r="D1667" s="20">
        <f>IF(HLOOKUP(12,Tabel_Populatia,Raion+1,Rubrici)&lt;&gt;0,'9'!C43*100000/HLOOKUP(12,Tabel_Populatia,Raion+1,Rubrici),"Lipsa date")</f>
        <v>1725.7181387392225</v>
      </c>
    </row>
    <row r="1668" spans="1:4" ht="16.5" customHeight="1" thickBot="1">
      <c r="A1668" s="22" t="s">
        <v>1278</v>
      </c>
      <c r="B1668" s="103" t="s">
        <v>1251</v>
      </c>
      <c r="C1668" s="19">
        <f>'9'!D14+'9'!D43</f>
        <v>40863</v>
      </c>
      <c r="D1668" s="20">
        <f>IF(HLOOKUP(10,Tabel_Populatia,Raion+1,Rubrici)&lt;&gt;0,('9'!D14+'9'!D43)*100000/HLOOKUP(10,Tabel_Populatia,Raion+1,Rubrici),"Lipsa date")</f>
        <v>1424.5181100270554</v>
      </c>
    </row>
    <row r="1669" spans="1:4" ht="13.5" thickBot="1">
      <c r="A1669" s="22" t="s">
        <v>1279</v>
      </c>
      <c r="B1669" s="103" t="s">
        <v>1117</v>
      </c>
      <c r="C1669" s="19">
        <f>'9'!D14</f>
        <v>14389</v>
      </c>
      <c r="D1669" s="20">
        <f>IF(HLOOKUP(11,Tabel_Populatia,Raion+1,Rubrici)&lt;&gt;0,'9'!D14*100000/HLOOKUP(11,Tabel_Populatia,Raion+1,Rubrici),"Lipsa date")</f>
        <v>1135.8191530257593</v>
      </c>
    </row>
    <row r="1670" spans="1:4" ht="13.5" thickBot="1">
      <c r="A1670" s="22" t="s">
        <v>1280</v>
      </c>
      <c r="B1670" s="103" t="s">
        <v>1118</v>
      </c>
      <c r="C1670" s="19">
        <f>'9'!D43</f>
        <v>26474</v>
      </c>
      <c r="D1670" s="20">
        <f>IF(HLOOKUP(12,Tabel_Populatia,Raion+1,Rubrici)&lt;&gt;0,'9'!D43*100000/HLOOKUP(12,Tabel_Populatia,Raion+1,Rubrici),"Lipsa date")</f>
        <v>1652.8585074701414</v>
      </c>
    </row>
    <row r="1671" spans="1:4" ht="27.75" customHeight="1" thickBot="1">
      <c r="A1671" s="22" t="s">
        <v>1281</v>
      </c>
      <c r="B1671" s="103" t="s">
        <v>1253</v>
      </c>
      <c r="C1671" s="19">
        <f>'9'!E14+'9'!E43</f>
        <v>4028</v>
      </c>
      <c r="D1671" s="20">
        <f>IF(HLOOKUP(10,Tabel_Populatia,Raion+1,Rubrici)&lt;&gt;0,('9'!E14+'9'!E43)*100000/HLOOKUP(10,Tabel_Populatia,Raion+1,Rubrici),"Lipsa date")</f>
        <v>140.41942459410663</v>
      </c>
    </row>
    <row r="1672" spans="1:4" ht="13.5" thickBot="1">
      <c r="A1672" s="22" t="s">
        <v>1282</v>
      </c>
      <c r="B1672" s="103" t="s">
        <v>1117</v>
      </c>
      <c r="C1672" s="19">
        <f>'9'!E14</f>
        <v>1495</v>
      </c>
      <c r="D1672" s="20">
        <f>IF(HLOOKUP(11,Tabel_Populatia,Raion+1,Rubrici)&lt;&gt;0,'9'!E14*100000/HLOOKUP(11,Tabel_Populatia,Raion+1,Rubrici),"Lipsa date")</f>
        <v>118.01026018302247</v>
      </c>
    </row>
    <row r="1673" spans="1:4" ht="13.5" thickBot="1">
      <c r="A1673" s="22" t="s">
        <v>1283</v>
      </c>
      <c r="B1673" s="103" t="s">
        <v>1118</v>
      </c>
      <c r="C1673" s="19">
        <f>'9'!E43</f>
        <v>2533</v>
      </c>
      <c r="D1673" s="20">
        <f>IF(HLOOKUP(12,Tabel_Populatia,Raion+1,Rubrici)&lt;&gt;0,'9'!E43*100000/HLOOKUP(12,Tabel_Populatia,Raion+1,Rubrici),"Lipsa date")</f>
        <v>158.14348415131329</v>
      </c>
    </row>
    <row r="1674" spans="1:4" ht="26.25" thickBot="1">
      <c r="A1674" s="22" t="s">
        <v>1284</v>
      </c>
      <c r="B1674" s="103" t="s">
        <v>1254</v>
      </c>
      <c r="C1674" s="19">
        <f>'9'!F14+'9'!F43</f>
        <v>17795</v>
      </c>
      <c r="D1674" s="20">
        <f>IF(HLOOKUP(10,Tabel_Populatia,Raion+1,Rubrici)&lt;&gt;0,('9'!F14+'9'!F43)*100000/HLOOKUP(10,Tabel_Populatia,Raion+1,Rubrici),"Lipsa date")</f>
        <v>620.34847583220642</v>
      </c>
    </row>
    <row r="1675" spans="1:4" ht="13.5" thickBot="1">
      <c r="A1675" s="22" t="s">
        <v>1285</v>
      </c>
      <c r="B1675" s="103" t="s">
        <v>1117</v>
      </c>
      <c r="C1675" s="19">
        <f>'9'!F14</f>
        <v>6546</v>
      </c>
      <c r="D1675" s="20">
        <f>IF(HLOOKUP(11,Tabel_Populatia,Raion+1,Rubrici)&lt;&gt;0,'9'!F14*100000/HLOOKUP(11,Tabel_Populatia,Raion+1,Rubrici),"Lipsa date")</f>
        <v>516.71917268098002</v>
      </c>
    </row>
    <row r="1676" spans="1:4" ht="13.5" thickBot="1">
      <c r="A1676" s="22" t="s">
        <v>1286</v>
      </c>
      <c r="B1676" s="103" t="s">
        <v>1118</v>
      </c>
      <c r="C1676" s="19">
        <f>'9'!F43</f>
        <v>11249</v>
      </c>
      <c r="D1676" s="20">
        <f>IF(HLOOKUP(12,Tabel_Populatia,Raion+1,Rubrici)&lt;&gt;0,'9'!F43*100000/HLOOKUP(12,Tabel_Populatia,Raion+1,Rubrici),"Lipsa date")</f>
        <v>702.31190415243714</v>
      </c>
    </row>
    <row r="1677" spans="1:4" ht="26.25" thickBot="1">
      <c r="A1677" s="22" t="s">
        <v>1287</v>
      </c>
      <c r="B1677" s="103" t="s">
        <v>1255</v>
      </c>
      <c r="C1677" s="19">
        <f>'9'!G14+'9'!G43</f>
        <v>19040</v>
      </c>
      <c r="D1677" s="20">
        <f>IF(HLOOKUP(10,Tabel_Populatia,Raion+1,Rubrici)&lt;&gt;0,('9'!G14+'9'!G43)*100000/HLOOKUP(10,Tabel_Populatia,Raion+1,Rubrici),"Lipsa date")</f>
        <v>663.75020960074244</v>
      </c>
    </row>
    <row r="1678" spans="1:4" ht="13.5" thickBot="1">
      <c r="A1678" s="22" t="s">
        <v>1288</v>
      </c>
      <c r="B1678" s="103" t="s">
        <v>1117</v>
      </c>
      <c r="C1678" s="19">
        <f>'9'!G14</f>
        <v>6348</v>
      </c>
      <c r="D1678" s="20">
        <f>IF(HLOOKUP(11,Tabel_Populatia,Raion+1,Rubrici)&lt;&gt;0,'9'!G14*100000/HLOOKUP(11,Tabel_Populatia,Raion+1,Rubrici),"Lipsa date")</f>
        <v>501.08972016175693</v>
      </c>
    </row>
    <row r="1679" spans="1:4" ht="13.5" thickBot="1">
      <c r="A1679" s="22" t="s">
        <v>1289</v>
      </c>
      <c r="B1679" s="103" t="s">
        <v>1118</v>
      </c>
      <c r="C1679" s="19">
        <f>'9'!G43</f>
        <v>12692</v>
      </c>
      <c r="D1679" s="20">
        <f>IF(HLOOKUP(12,Tabel_Populatia,Raion+1,Rubrici)&lt;&gt;0,'9'!G43*100000/HLOOKUP(12,Tabel_Populatia,Raion+1,Rubrici),"Lipsa date")</f>
        <v>792.40311916639087</v>
      </c>
    </row>
    <row r="1680" spans="1:4" ht="39" thickBot="1">
      <c r="A1680" s="22" t="s">
        <v>1290</v>
      </c>
      <c r="B1680" s="103" t="s">
        <v>366</v>
      </c>
      <c r="C1680" s="19">
        <f>'9'!F16</f>
        <v>172</v>
      </c>
      <c r="D1680" s="20"/>
    </row>
    <row r="1681" spans="1:4" ht="13.5" thickBot="1">
      <c r="A1681" s="22" t="s">
        <v>1291</v>
      </c>
      <c r="B1681" s="236" t="s">
        <v>253</v>
      </c>
      <c r="C1681" s="19">
        <f>'9'!G16</f>
        <v>16</v>
      </c>
      <c r="D1681" s="20"/>
    </row>
    <row r="1682" spans="1:4" ht="13.5" thickBot="1">
      <c r="A1682" s="22" t="s">
        <v>1292</v>
      </c>
      <c r="B1682" s="236" t="s">
        <v>255</v>
      </c>
      <c r="C1682" s="19">
        <f>'9'!E17</f>
        <v>314</v>
      </c>
      <c r="D1682" s="20"/>
    </row>
    <row r="1683" spans="1:4" ht="13.5" thickBot="1">
      <c r="A1683" s="22" t="s">
        <v>1293</v>
      </c>
      <c r="B1683" s="236" t="s">
        <v>254</v>
      </c>
      <c r="C1683" s="19">
        <f>'9'!G17</f>
        <v>1349</v>
      </c>
      <c r="D1683" s="20"/>
    </row>
    <row r="1684" spans="1:4" ht="13.5" thickBot="1">
      <c r="A1684" s="22" t="s">
        <v>1294</v>
      </c>
      <c r="B1684" s="236" t="s">
        <v>256</v>
      </c>
      <c r="C1684" s="19">
        <f>'9'!E18</f>
        <v>58</v>
      </c>
      <c r="D1684" s="20"/>
    </row>
    <row r="1685" spans="1:4" ht="13.5" thickBot="1">
      <c r="A1685" s="22" t="s">
        <v>1295</v>
      </c>
      <c r="B1685" s="236" t="s">
        <v>257</v>
      </c>
      <c r="C1685" s="19">
        <f>'9'!F18</f>
        <v>655</v>
      </c>
      <c r="D1685" s="20"/>
    </row>
    <row r="1686" spans="1:4" ht="13.5" thickBot="1">
      <c r="A1686" s="22" t="s">
        <v>1296</v>
      </c>
      <c r="B1686" s="236" t="s">
        <v>362</v>
      </c>
      <c r="C1686" s="19">
        <f>'9'!C16-'9'!D16</f>
        <v>0</v>
      </c>
      <c r="D1686" s="20"/>
    </row>
    <row r="1687" spans="1:4" ht="13.5" thickBot="1">
      <c r="A1687" s="22" t="s">
        <v>1297</v>
      </c>
      <c r="B1687" s="236" t="s">
        <v>363</v>
      </c>
      <c r="C1687" s="19">
        <f>'9'!C17-'9'!D17</f>
        <v>51</v>
      </c>
      <c r="D1687" s="20"/>
    </row>
    <row r="1688" spans="1:4" ht="13.5" thickBot="1">
      <c r="A1688" s="22" t="s">
        <v>1298</v>
      </c>
      <c r="B1688" s="236" t="s">
        <v>364</v>
      </c>
      <c r="C1688" s="19">
        <f>'9'!C18-'9'!D18</f>
        <v>410</v>
      </c>
      <c r="D1688" s="20"/>
    </row>
    <row r="1689" spans="1:4" ht="39" thickBot="1">
      <c r="A1689" s="22" t="s">
        <v>1299</v>
      </c>
      <c r="B1689" s="103" t="s">
        <v>365</v>
      </c>
      <c r="C1689" s="19">
        <f>'9'!F20</f>
        <v>18</v>
      </c>
      <c r="D1689" s="20"/>
    </row>
    <row r="1690" spans="1:4" ht="13.5" thickBot="1">
      <c r="A1690" s="22" t="s">
        <v>1300</v>
      </c>
      <c r="B1690" s="236" t="s">
        <v>253</v>
      </c>
      <c r="C1690" s="19">
        <f>'9'!G20</f>
        <v>2</v>
      </c>
      <c r="D1690" s="20"/>
    </row>
    <row r="1691" spans="1:4" ht="13.5" thickBot="1">
      <c r="A1691" s="22" t="s">
        <v>1301</v>
      </c>
      <c r="B1691" s="236" t="s">
        <v>255</v>
      </c>
      <c r="C1691" s="19">
        <f>'9'!E21</f>
        <v>102</v>
      </c>
      <c r="D1691" s="20"/>
    </row>
    <row r="1692" spans="1:4" ht="13.5" thickBot="1">
      <c r="A1692" s="22" t="s">
        <v>1302</v>
      </c>
      <c r="B1692" s="236" t="s">
        <v>254</v>
      </c>
      <c r="C1692" s="19">
        <f>'9'!G21</f>
        <v>54</v>
      </c>
      <c r="D1692" s="20"/>
    </row>
    <row r="1693" spans="1:4" ht="13.5" thickBot="1">
      <c r="A1693" s="22" t="s">
        <v>1303</v>
      </c>
      <c r="B1693" s="236" t="s">
        <v>256</v>
      </c>
      <c r="C1693" s="19">
        <f>'9'!E22</f>
        <v>5</v>
      </c>
      <c r="D1693" s="20"/>
    </row>
    <row r="1694" spans="1:4" ht="13.5" thickBot="1">
      <c r="A1694" s="22" t="s">
        <v>1304</v>
      </c>
      <c r="B1694" s="236" t="s">
        <v>257</v>
      </c>
      <c r="C1694" s="19">
        <f>'9'!F22</f>
        <v>33</v>
      </c>
      <c r="D1694" s="20"/>
    </row>
    <row r="1695" spans="1:4" ht="13.5" thickBot="1">
      <c r="A1695" s="22" t="s">
        <v>1305</v>
      </c>
      <c r="B1695" s="236" t="s">
        <v>362</v>
      </c>
      <c r="C1695" s="19">
        <f>'9'!C20-'9'!D20</f>
        <v>0</v>
      </c>
      <c r="D1695" s="20"/>
    </row>
    <row r="1696" spans="1:4" ht="13.5" thickBot="1">
      <c r="A1696" s="22" t="s">
        <v>1306</v>
      </c>
      <c r="B1696" s="236" t="s">
        <v>363</v>
      </c>
      <c r="C1696" s="19">
        <f>'9'!C21-'9'!D21</f>
        <v>3</v>
      </c>
      <c r="D1696" s="20"/>
    </row>
    <row r="1697" spans="1:4" ht="13.5" thickBot="1">
      <c r="A1697" s="22" t="s">
        <v>1307</v>
      </c>
      <c r="B1697" s="236" t="s">
        <v>364</v>
      </c>
      <c r="C1697" s="19">
        <f>'9'!C22-'9'!D22</f>
        <v>7</v>
      </c>
      <c r="D1697" s="20"/>
    </row>
    <row r="1698" spans="1:4" ht="39" thickBot="1">
      <c r="A1698" s="22" t="s">
        <v>1308</v>
      </c>
      <c r="B1698" s="103" t="s">
        <v>367</v>
      </c>
      <c r="C1698" s="19">
        <f>'9'!F45</f>
        <v>299</v>
      </c>
      <c r="D1698" s="20"/>
    </row>
    <row r="1699" spans="1:4" ht="13.5" thickBot="1">
      <c r="A1699" s="22" t="s">
        <v>1309</v>
      </c>
      <c r="B1699" s="236" t="s">
        <v>253</v>
      </c>
      <c r="C1699" s="19">
        <f>'9'!G45</f>
        <v>22</v>
      </c>
      <c r="D1699" s="20"/>
    </row>
    <row r="1700" spans="1:4" ht="13.5" thickBot="1">
      <c r="A1700" s="22" t="s">
        <v>1310</v>
      </c>
      <c r="B1700" s="236" t="s">
        <v>255</v>
      </c>
      <c r="C1700" s="19">
        <f>'9'!E46</f>
        <v>628</v>
      </c>
      <c r="D1700" s="20"/>
    </row>
    <row r="1701" spans="1:4" ht="13.5" thickBot="1">
      <c r="A1701" s="22" t="s">
        <v>1311</v>
      </c>
      <c r="B1701" s="236" t="s">
        <v>254</v>
      </c>
      <c r="C1701" s="19">
        <f>'9'!G46</f>
        <v>2522</v>
      </c>
      <c r="D1701" s="20"/>
    </row>
    <row r="1702" spans="1:4" ht="13.5" thickBot="1">
      <c r="A1702" s="22" t="s">
        <v>1312</v>
      </c>
      <c r="B1702" s="236" t="s">
        <v>256</v>
      </c>
      <c r="C1702" s="19">
        <f>'9'!E47</f>
        <v>94</v>
      </c>
      <c r="D1702" s="20"/>
    </row>
    <row r="1703" spans="1:4" ht="13.5" thickBot="1">
      <c r="A1703" s="22" t="s">
        <v>1313</v>
      </c>
      <c r="B1703" s="236" t="s">
        <v>257</v>
      </c>
      <c r="C1703" s="19">
        <f>'9'!F47</f>
        <v>1192</v>
      </c>
      <c r="D1703" s="20"/>
    </row>
    <row r="1704" spans="1:4" ht="13.5" thickBot="1">
      <c r="A1704" s="22" t="s">
        <v>1314</v>
      </c>
      <c r="B1704" s="236" t="s">
        <v>362</v>
      </c>
      <c r="C1704" s="19">
        <f>'9'!C45-'9'!D45</f>
        <v>4</v>
      </c>
      <c r="D1704" s="20"/>
    </row>
    <row r="1705" spans="1:4" ht="13.5" thickBot="1">
      <c r="A1705" s="22" t="s">
        <v>1315</v>
      </c>
      <c r="B1705" s="236" t="s">
        <v>363</v>
      </c>
      <c r="C1705" s="19">
        <f>'9'!C46-'9'!D46</f>
        <v>132</v>
      </c>
      <c r="D1705" s="20"/>
    </row>
    <row r="1706" spans="1:4" ht="13.5" thickBot="1">
      <c r="A1706" s="22" t="s">
        <v>1316</v>
      </c>
      <c r="B1706" s="236" t="s">
        <v>364</v>
      </c>
      <c r="C1706" s="19">
        <f>'9'!C47-'9'!D47</f>
        <v>1016</v>
      </c>
      <c r="D1706" s="20"/>
    </row>
    <row r="1707" spans="1:4" ht="39" thickBot="1">
      <c r="A1707" s="22" t="s">
        <v>1317</v>
      </c>
      <c r="B1707" s="103" t="s">
        <v>368</v>
      </c>
      <c r="C1707" s="19">
        <f>'9'!F49</f>
        <v>30</v>
      </c>
      <c r="D1707" s="20"/>
    </row>
    <row r="1708" spans="1:4" ht="13.5" thickBot="1">
      <c r="A1708" s="22" t="s">
        <v>1318</v>
      </c>
      <c r="B1708" s="236" t="s">
        <v>253</v>
      </c>
      <c r="C1708" s="19">
        <f>'9'!G49</f>
        <v>2</v>
      </c>
      <c r="D1708" s="20"/>
    </row>
    <row r="1709" spans="1:4" ht="13.5" thickBot="1">
      <c r="A1709" s="22" t="s">
        <v>1319</v>
      </c>
      <c r="B1709" s="236" t="s">
        <v>255</v>
      </c>
      <c r="C1709" s="19">
        <f>'9'!E50</f>
        <v>128</v>
      </c>
      <c r="D1709" s="20"/>
    </row>
    <row r="1710" spans="1:4" ht="13.5" thickBot="1">
      <c r="A1710" s="22" t="s">
        <v>1320</v>
      </c>
      <c r="B1710" s="236" t="s">
        <v>254</v>
      </c>
      <c r="C1710" s="19">
        <f>'9'!G50</f>
        <v>82</v>
      </c>
      <c r="D1710" s="20"/>
    </row>
    <row r="1711" spans="1:4" ht="13.5" thickBot="1">
      <c r="A1711" s="22" t="s">
        <v>1321</v>
      </c>
      <c r="B1711" s="236" t="s">
        <v>256</v>
      </c>
      <c r="C1711" s="19">
        <f>'9'!E51</f>
        <v>23</v>
      </c>
      <c r="D1711" s="20"/>
    </row>
    <row r="1712" spans="1:4" ht="13.5" thickBot="1">
      <c r="A1712" s="22" t="s">
        <v>1322</v>
      </c>
      <c r="B1712" s="236" t="s">
        <v>257</v>
      </c>
      <c r="C1712" s="19">
        <f>'9'!F51</f>
        <v>46</v>
      </c>
      <c r="D1712" s="20"/>
    </row>
    <row r="1713" spans="1:4" ht="13.5" thickBot="1">
      <c r="A1713" s="22" t="s">
        <v>1323</v>
      </c>
      <c r="B1713" s="236" t="s">
        <v>362</v>
      </c>
      <c r="C1713" s="19">
        <f>'9'!C49-'9'!D49</f>
        <v>0</v>
      </c>
      <c r="D1713" s="20"/>
    </row>
    <row r="1714" spans="1:4" ht="13.5" thickBot="1">
      <c r="A1714" s="22" t="s">
        <v>1324</v>
      </c>
      <c r="B1714" s="236" t="s">
        <v>363</v>
      </c>
      <c r="C1714" s="19">
        <f>'9'!C50-'9'!D50</f>
        <v>1</v>
      </c>
      <c r="D1714" s="20"/>
    </row>
    <row r="1715" spans="1:4">
      <c r="A1715" s="22" t="s">
        <v>1325</v>
      </c>
      <c r="B1715" s="236" t="s">
        <v>364</v>
      </c>
      <c r="C1715" s="19">
        <f>'9'!C51-'9'!D51</f>
        <v>14</v>
      </c>
      <c r="D1715" s="20"/>
    </row>
  </sheetData>
  <sheetProtection password="83B8" sheet="1" objects="1" scenarios="1"/>
  <customSheetViews>
    <customSheetView guid="{9193A96D-9FAB-4C72-AD87-6B03155F1E73}" topLeftCell="A64">
      <selection activeCell="C5" sqref="C5"/>
      <pageMargins left="0.27559055118110237" right="0.27559055118110237" top="0.27559055118110237" bottom="0.27559055118110237" header="0.51181102362204722" footer="0.51181102362204722"/>
      <pageSetup paperSize="9" orientation="portrait" horizontalDpi="1200" verticalDpi="1200" r:id="rId1"/>
      <headerFooter alignWithMargins="0"/>
    </customSheetView>
  </customSheetViews>
  <mergeCells count="2">
    <mergeCell ref="A2:D2"/>
    <mergeCell ref="A1:D1"/>
  </mergeCells>
  <phoneticPr fontId="6" type="noConversion"/>
  <pageMargins left="0.27559055118110237" right="0.27559055118110237" top="0.27559055118110237" bottom="0.27559055118110237" header="0.51181102362204722" footer="0.51181102362204722"/>
  <pageSetup paperSize="9" orientation="portrait" horizontalDpi="1200" verticalDpi="12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6</vt:i4>
      </vt:variant>
    </vt:vector>
  </HeadingPairs>
  <TitlesOfParts>
    <vt:vector size="2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indicatori</vt:lpstr>
      <vt:lpstr>indicatori!Raion</vt:lpstr>
      <vt:lpstr>Raion</vt:lpstr>
      <vt:lpstr>'10'!Область_печати</vt:lpstr>
      <vt:lpstr>'12'!Область_печати</vt:lpstr>
      <vt:lpstr>'13'!Область_печати</vt:lpstr>
      <vt:lpstr>'3'!Область_печати</vt:lpstr>
    </vt:vector>
  </TitlesOfParts>
  <Company>CSPSPMS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46</dc:title>
  <dc:subject>Sistemul Informational "Forme Electronice Medicale"</dc:subject>
  <dc:creator>ACER</dc:creator>
  <cp:lastModifiedBy>ACER</cp:lastModifiedBy>
  <cp:lastPrinted>2021-02-19T12:06:17Z</cp:lastPrinted>
  <dcterms:created xsi:type="dcterms:W3CDTF">2003-06-04T17:34:19Z</dcterms:created>
  <dcterms:modified xsi:type="dcterms:W3CDTF">2021-02-19T12:06:24Z</dcterms:modified>
</cp:coreProperties>
</file>